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ate1904="1"/>
  <mc:AlternateContent xmlns:mc="http://schemas.openxmlformats.org/markup-compatibility/2006">
    <mc:Choice Requires="x15">
      <x15ac:absPath xmlns:x15ac="http://schemas.microsoft.com/office/spreadsheetml/2010/11/ac" url="Z:\300_PO運営\320_文書管理\321_技術資料\RPR-PR17009_CMLchecklist\NC\"/>
    </mc:Choice>
  </mc:AlternateContent>
  <xr:revisionPtr revIDLastSave="0" documentId="13_ncr:1_{16A44339-3EA1-450B-B977-BF1DDEF8DC2B}" xr6:coauthVersionLast="41" xr6:coauthVersionMax="41" xr10:uidLastSave="{00000000-0000-0000-0000-000000000000}"/>
  <bookViews>
    <workbookView xWindow="1329" yWindow="189" windowWidth="15025" windowHeight="8314" xr2:uid="{00000000-000D-0000-FFFF-FFFF00000000}"/>
  </bookViews>
  <sheets>
    <sheet name="ISAS_CML_checklist_ver2_7_記入欄付き" sheetId="1" r:id="rId1"/>
    <sheet name="リスト" sheetId="2" r:id="rId2"/>
  </sheets>
  <definedNames>
    <definedName name="_xlnm._FilterDatabase" localSheetId="0" hidden="1">ISAS_CML_checklist_ver2_7_記入欄付き!$A$2:$HZ$153</definedName>
    <definedName name="_xlnm.Print_Titles" localSheetId="0">ISAS_CML_checklist_ver2_7_記入欄付き!$2:$3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3" i="1" l="1"/>
  <c r="H152" i="1"/>
  <c r="H153" i="1" s="1"/>
  <c r="E153" i="1" s="1"/>
  <c r="G152" i="1"/>
  <c r="G151" i="1"/>
  <c r="E151" i="1"/>
  <c r="H150" i="1"/>
  <c r="E150" i="1"/>
  <c r="G149" i="1"/>
  <c r="G150" i="1" s="1"/>
  <c r="E149" i="1"/>
  <c r="G148" i="1"/>
  <c r="E148" i="1"/>
  <c r="H147" i="1"/>
  <c r="G147" i="1"/>
  <c r="E147" i="1"/>
  <c r="H145" i="1"/>
  <c r="H146" i="1" s="1"/>
  <c r="E146" i="1" s="1"/>
  <c r="G145" i="1"/>
  <c r="G146" i="1" s="1"/>
  <c r="E144" i="1"/>
  <c r="G143" i="1"/>
  <c r="G144" i="1" s="1"/>
  <c r="E143" i="1"/>
  <c r="G142" i="1"/>
  <c r="E142" i="1"/>
  <c r="H138" i="1"/>
  <c r="H139" i="1" s="1"/>
  <c r="G138" i="1"/>
  <c r="G139" i="1" s="1"/>
  <c r="G140" i="1" s="1"/>
  <c r="G141" i="1" s="1"/>
  <c r="G137" i="1"/>
  <c r="E137" i="1"/>
  <c r="G136" i="1"/>
  <c r="E136" i="1"/>
  <c r="G135" i="1"/>
  <c r="E135" i="1"/>
  <c r="M134" i="1"/>
  <c r="G134" i="1"/>
  <c r="E134" i="1"/>
  <c r="G130" i="1"/>
  <c r="G131" i="1" s="1"/>
  <c r="G132" i="1" s="1"/>
  <c r="G133" i="1" s="1"/>
  <c r="G129" i="1"/>
  <c r="H127" i="1"/>
  <c r="H128" i="1" s="1"/>
  <c r="G126" i="1"/>
  <c r="G127" i="1" s="1"/>
  <c r="G128" i="1" s="1"/>
  <c r="E126" i="1"/>
  <c r="G125" i="1"/>
  <c r="E125" i="1"/>
  <c r="G120" i="1"/>
  <c r="G121" i="1" s="1"/>
  <c r="G122" i="1" s="1"/>
  <c r="G123" i="1" s="1"/>
  <c r="G124" i="1" s="1"/>
  <c r="H118" i="1"/>
  <c r="H119" i="1" s="1"/>
  <c r="E119" i="1" s="1"/>
  <c r="G117" i="1"/>
  <c r="G118" i="1" s="1"/>
  <c r="G119" i="1" s="1"/>
  <c r="E117" i="1"/>
  <c r="E116" i="1"/>
  <c r="G115" i="1"/>
  <c r="G116" i="1" s="1"/>
  <c r="E115" i="1"/>
  <c r="H113" i="1"/>
  <c r="H114" i="1" s="1"/>
  <c r="E114" i="1" s="1"/>
  <c r="G113" i="1"/>
  <c r="G114" i="1" s="1"/>
  <c r="E112" i="1"/>
  <c r="G111" i="1"/>
  <c r="G112" i="1" s="1"/>
  <c r="E111" i="1"/>
  <c r="G110" i="1"/>
  <c r="E110" i="1"/>
  <c r="H109" i="1"/>
  <c r="E109" i="1" s="1"/>
  <c r="G109" i="1"/>
  <c r="G108" i="1"/>
  <c r="E108" i="1"/>
  <c r="G107" i="1"/>
  <c r="E107" i="1"/>
  <c r="G106" i="1"/>
  <c r="E106" i="1"/>
  <c r="H104" i="1"/>
  <c r="H105" i="1" s="1"/>
  <c r="E105" i="1" s="1"/>
  <c r="G104" i="1"/>
  <c r="G105" i="1" s="1"/>
  <c r="G103" i="1"/>
  <c r="E103" i="1"/>
  <c r="G102" i="1"/>
  <c r="E102" i="1"/>
  <c r="G101" i="1"/>
  <c r="E101" i="1"/>
  <c r="H99" i="1"/>
  <c r="E99" i="1" s="1"/>
  <c r="G99" i="1"/>
  <c r="G100" i="1" s="1"/>
  <c r="G98" i="1"/>
  <c r="E98" i="1"/>
  <c r="H97" i="1"/>
  <c r="E97" i="1" s="1"/>
  <c r="G96" i="1"/>
  <c r="G97" i="1" s="1"/>
  <c r="E96" i="1"/>
  <c r="G95" i="1"/>
  <c r="E95" i="1"/>
  <c r="H94" i="1"/>
  <c r="E94" i="1" s="1"/>
  <c r="G94" i="1"/>
  <c r="G93" i="1"/>
  <c r="E93" i="1"/>
  <c r="G92" i="1"/>
  <c r="E92" i="1"/>
  <c r="H91" i="1"/>
  <c r="E91" i="1" s="1"/>
  <c r="G91" i="1"/>
  <c r="G90" i="1"/>
  <c r="E90" i="1"/>
  <c r="G89" i="1"/>
  <c r="E89" i="1"/>
  <c r="G88" i="1"/>
  <c r="E88" i="1"/>
  <c r="G87" i="1"/>
  <c r="H85" i="1"/>
  <c r="H86" i="1" s="1"/>
  <c r="H87" i="1" s="1"/>
  <c r="E87" i="1" s="1"/>
  <c r="G84" i="1"/>
  <c r="G85" i="1" s="1"/>
  <c r="G86" i="1" s="1"/>
  <c r="E84" i="1"/>
  <c r="G83" i="1"/>
  <c r="E83" i="1"/>
  <c r="G82" i="1"/>
  <c r="E82" i="1"/>
  <c r="H80" i="1"/>
  <c r="H81" i="1" s="1"/>
  <c r="E81" i="1" s="1"/>
  <c r="G80" i="1"/>
  <c r="G81" i="1" s="1"/>
  <c r="G79" i="1"/>
  <c r="E79" i="1"/>
  <c r="E78" i="1"/>
  <c r="G77" i="1"/>
  <c r="G78" i="1" s="1"/>
  <c r="E77" i="1"/>
  <c r="H76" i="1"/>
  <c r="E76" i="1" s="1"/>
  <c r="G76" i="1"/>
  <c r="G75" i="1"/>
  <c r="E75" i="1"/>
  <c r="G71" i="1"/>
  <c r="G72" i="1" s="1"/>
  <c r="G73" i="1" s="1"/>
  <c r="G74" i="1" s="1"/>
  <c r="H70" i="1"/>
  <c r="H71" i="1" s="1"/>
  <c r="E71" i="1" s="1"/>
  <c r="G69" i="1"/>
  <c r="G70" i="1" s="1"/>
  <c r="E69" i="1"/>
  <c r="H68" i="1"/>
  <c r="E68" i="1" s="1"/>
  <c r="G67" i="1"/>
  <c r="G68" i="1" s="1"/>
  <c r="E67" i="1"/>
  <c r="H66" i="1"/>
  <c r="E66" i="1" s="1"/>
  <c r="G65" i="1"/>
  <c r="G66" i="1" s="1"/>
  <c r="E65" i="1"/>
  <c r="H62" i="1"/>
  <c r="G62" i="1"/>
  <c r="G63" i="1" s="1"/>
  <c r="G64" i="1" s="1"/>
  <c r="G61" i="1"/>
  <c r="E61" i="1"/>
  <c r="H58" i="1"/>
  <c r="E58" i="1" s="1"/>
  <c r="G57" i="1"/>
  <c r="G58" i="1" s="1"/>
  <c r="G59" i="1" s="1"/>
  <c r="G60" i="1" s="1"/>
  <c r="E57" i="1"/>
  <c r="G56" i="1"/>
  <c r="E56" i="1"/>
  <c r="H50" i="1"/>
  <c r="H51" i="1" s="1"/>
  <c r="G49" i="1"/>
  <c r="G50" i="1" s="1"/>
  <c r="G51" i="1" s="1"/>
  <c r="G52" i="1" s="1"/>
  <c r="G53" i="1" s="1"/>
  <c r="G54" i="1" s="1"/>
  <c r="G55" i="1" s="1"/>
  <c r="E49" i="1"/>
  <c r="H48" i="1"/>
  <c r="E48" i="1" s="1"/>
  <c r="G47" i="1"/>
  <c r="G48" i="1" s="1"/>
  <c r="E47" i="1"/>
  <c r="E46" i="1"/>
  <c r="G45" i="1"/>
  <c r="G46" i="1" s="1"/>
  <c r="E45" i="1"/>
  <c r="H44" i="1"/>
  <c r="E44" i="1" s="1"/>
  <c r="G43" i="1"/>
  <c r="G44" i="1" s="1"/>
  <c r="E43" i="1"/>
  <c r="G39" i="1"/>
  <c r="G40" i="1" s="1"/>
  <c r="G41" i="1" s="1"/>
  <c r="G42" i="1" s="1"/>
  <c r="H38" i="1"/>
  <c r="H39" i="1" s="1"/>
  <c r="H40" i="1" s="1"/>
  <c r="E40" i="1" s="1"/>
  <c r="G38" i="1"/>
  <c r="G37" i="1"/>
  <c r="E37" i="1"/>
  <c r="H36" i="1"/>
  <c r="E36" i="1" s="1"/>
  <c r="G35" i="1"/>
  <c r="G36" i="1" s="1"/>
  <c r="E35" i="1"/>
  <c r="G34" i="1"/>
  <c r="H33" i="1"/>
  <c r="H34" i="1" s="1"/>
  <c r="E34" i="1" s="1"/>
  <c r="G33" i="1"/>
  <c r="G29" i="1"/>
  <c r="G30" i="1" s="1"/>
  <c r="G31" i="1" s="1"/>
  <c r="G32" i="1" s="1"/>
  <c r="H25" i="1"/>
  <c r="G24" i="1"/>
  <c r="G25" i="1" s="1"/>
  <c r="G26" i="1" s="1"/>
  <c r="G27" i="1" s="1"/>
  <c r="G28" i="1" s="1"/>
  <c r="E24" i="1"/>
  <c r="H22" i="1"/>
  <c r="H23" i="1" s="1"/>
  <c r="E23" i="1" s="1"/>
  <c r="G22" i="1"/>
  <c r="G23" i="1" s="1"/>
  <c r="H20" i="1"/>
  <c r="G19" i="1"/>
  <c r="G20" i="1" s="1"/>
  <c r="G21" i="1" s="1"/>
  <c r="E19" i="1"/>
  <c r="M18" i="1"/>
  <c r="G18" i="1"/>
  <c r="E18" i="1"/>
  <c r="G17" i="1"/>
  <c r="H16" i="1"/>
  <c r="G16" i="1"/>
  <c r="G15" i="1"/>
  <c r="E15" i="1"/>
  <c r="H14" i="1"/>
  <c r="E14" i="1" s="1"/>
  <c r="G14" i="1"/>
  <c r="G13" i="1"/>
  <c r="E13" i="1"/>
  <c r="C13" i="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G11" i="1"/>
  <c r="G12" i="1" s="1"/>
  <c r="H9" i="1"/>
  <c r="H10" i="1" s="1"/>
  <c r="G9" i="1"/>
  <c r="G10" i="1" s="1"/>
  <c r="E8" i="1"/>
  <c r="H7" i="1"/>
  <c r="E7" i="1" s="1"/>
  <c r="G7" i="1"/>
  <c r="E6" i="1"/>
  <c r="E5" i="1"/>
  <c r="A5" i="1"/>
  <c r="M106" i="1" s="1"/>
  <c r="E4" i="1"/>
  <c r="E33" i="1" l="1"/>
  <c r="H59" i="1"/>
  <c r="H60" i="1" s="1"/>
  <c r="E60" i="1" s="1"/>
  <c r="E85" i="1"/>
  <c r="E70" i="1"/>
  <c r="E9" i="1"/>
  <c r="E118" i="1"/>
  <c r="E50" i="1"/>
  <c r="E80" i="1"/>
  <c r="H52" i="1"/>
  <c r="E51" i="1"/>
  <c r="E152" i="1"/>
  <c r="E39" i="1"/>
  <c r="H100" i="1"/>
  <c r="E100" i="1" s="1"/>
  <c r="H120" i="1"/>
  <c r="E120" i="1" s="1"/>
  <c r="H72" i="1"/>
  <c r="E72" i="1" s="1"/>
  <c r="E138" i="1"/>
  <c r="E145" i="1"/>
  <c r="E86" i="1"/>
  <c r="H41" i="1"/>
  <c r="E38" i="1"/>
  <c r="E10" i="1"/>
  <c r="H11" i="1"/>
  <c r="H21" i="1"/>
  <c r="E21" i="1" s="1"/>
  <c r="E20" i="1"/>
  <c r="H129" i="1"/>
  <c r="E128" i="1"/>
  <c r="M82" i="1"/>
  <c r="P136" i="1"/>
  <c r="N95" i="1"/>
  <c r="M148" i="1"/>
  <c r="E22" i="1"/>
  <c r="E127" i="1"/>
  <c r="A6" i="1"/>
  <c r="H26" i="1"/>
  <c r="E25" i="1"/>
  <c r="E139" i="1"/>
  <c r="H140" i="1"/>
  <c r="E62" i="1"/>
  <c r="H63" i="1"/>
  <c r="H17" i="1"/>
  <c r="E17" i="1" s="1"/>
  <c r="E16" i="1"/>
  <c r="M19" i="1"/>
  <c r="E104" i="1"/>
  <c r="E113" i="1"/>
  <c r="E59" i="1" l="1"/>
  <c r="H121" i="1"/>
  <c r="E121" i="1" s="1"/>
  <c r="H73" i="1"/>
  <c r="H74" i="1" s="1"/>
  <c r="E74" i="1" s="1"/>
  <c r="H42" i="1"/>
  <c r="E42" i="1" s="1"/>
  <c r="E41" i="1"/>
  <c r="H53" i="1"/>
  <c r="E52" i="1"/>
  <c r="E140" i="1"/>
  <c r="H141" i="1"/>
  <c r="E141" i="1" s="1"/>
  <c r="H64" i="1"/>
  <c r="E64" i="1" s="1"/>
  <c r="E63" i="1"/>
  <c r="E129" i="1"/>
  <c r="H130" i="1"/>
  <c r="M102" i="1"/>
  <c r="O45" i="1"/>
  <c r="M142" i="1"/>
  <c r="M97" i="1"/>
  <c r="A7" i="1"/>
  <c r="M96" i="1"/>
  <c r="M7" i="1"/>
  <c r="M136" i="1"/>
  <c r="M115" i="1"/>
  <c r="H27" i="1"/>
  <c r="E26" i="1"/>
  <c r="E11" i="1"/>
  <c r="H12" i="1"/>
  <c r="E12" i="1" s="1"/>
  <c r="H122" i="1" l="1"/>
  <c r="E122" i="1" s="1"/>
  <c r="E73" i="1"/>
  <c r="E53" i="1"/>
  <c r="H54" i="1"/>
  <c r="M149" i="1"/>
  <c r="M8" i="1"/>
  <c r="M22" i="1"/>
  <c r="O68" i="1"/>
  <c r="M14" i="1"/>
  <c r="A8" i="1"/>
  <c r="M143" i="1"/>
  <c r="E27" i="1"/>
  <c r="H28" i="1"/>
  <c r="E130" i="1"/>
  <c r="H131" i="1"/>
  <c r="H123" i="1" l="1"/>
  <c r="H124" i="1" s="1"/>
  <c r="E124" i="1" s="1"/>
  <c r="E54" i="1"/>
  <c r="H55" i="1"/>
  <c r="E55" i="1" s="1"/>
  <c r="H132" i="1"/>
  <c r="E131" i="1"/>
  <c r="M9" i="1"/>
  <c r="M152" i="1"/>
  <c r="M24" i="1"/>
  <c r="M10" i="1"/>
  <c r="A9" i="1"/>
  <c r="M15" i="1"/>
  <c r="M11" i="1"/>
  <c r="H29" i="1"/>
  <c r="E28" i="1"/>
  <c r="E123" i="1" l="1"/>
  <c r="E132" i="1"/>
  <c r="H133" i="1"/>
  <c r="E133" i="1" s="1"/>
  <c r="M151" i="1"/>
  <c r="M90" i="1"/>
  <c r="M85" i="1"/>
  <c r="N11" i="1"/>
  <c r="A10" i="1"/>
  <c r="H30" i="1"/>
  <c r="E29" i="1"/>
  <c r="M98" i="1" l="1"/>
  <c r="A11" i="1"/>
  <c r="M28" i="1"/>
  <c r="O11" i="1"/>
  <c r="O48" i="1"/>
  <c r="H31" i="1"/>
  <c r="E30" i="1"/>
  <c r="E31" i="1" l="1"/>
  <c r="H32" i="1"/>
  <c r="E32" i="1" s="1"/>
  <c r="M100" i="1"/>
  <c r="M17" i="1"/>
  <c r="M12" i="1"/>
  <c r="A12" i="1"/>
  <c r="N100" i="1" l="1"/>
  <c r="N17" i="1"/>
  <c r="A13" i="1"/>
  <c r="A14" i="1" l="1"/>
  <c r="N33" i="1"/>
  <c r="N97" i="1" l="1"/>
  <c r="A15" i="1"/>
  <c r="N27" i="1"/>
  <c r="P68" i="1"/>
  <c r="M53" i="1"/>
  <c r="N143" i="1" l="1"/>
  <c r="P118" i="1"/>
  <c r="M16" i="1"/>
  <c r="A16" i="1"/>
  <c r="O17" i="1" l="1"/>
  <c r="A17" i="1"/>
  <c r="M25" i="1" l="1"/>
  <c r="A18" i="1"/>
  <c r="M62" i="1"/>
  <c r="A19" i="1" l="1"/>
  <c r="N134" i="1"/>
  <c r="N148" i="1" l="1"/>
  <c r="N106" i="1"/>
  <c r="N82" i="1"/>
  <c r="M33" i="1"/>
  <c r="Q136" i="1"/>
  <c r="M44" i="1"/>
  <c r="M21" i="1"/>
  <c r="M13" i="1"/>
  <c r="M65" i="1"/>
  <c r="A20" i="1"/>
  <c r="A21" i="1" s="1"/>
  <c r="M6" i="1"/>
  <c r="M43" i="1"/>
  <c r="M20" i="1"/>
  <c r="O106" i="1" l="1"/>
  <c r="N65" i="1"/>
  <c r="O95" i="1"/>
  <c r="M23" i="1"/>
  <c r="A22" i="1"/>
  <c r="N115" i="1" l="1"/>
  <c r="N96" i="1"/>
  <c r="Q68" i="1"/>
  <c r="N149" i="1"/>
  <c r="N102" i="1"/>
  <c r="N8" i="1"/>
  <c r="A23" i="1"/>
  <c r="A24" i="1" s="1"/>
  <c r="N24" i="1"/>
  <c r="M45" i="1"/>
  <c r="M31" i="1"/>
  <c r="M36" i="1"/>
  <c r="N9" i="1" l="1"/>
  <c r="A25" i="1"/>
  <c r="N31" i="1"/>
  <c r="M29" i="1"/>
  <c r="N152" i="1"/>
  <c r="N151" i="1" l="1"/>
  <c r="M27" i="1"/>
  <c r="M26" i="1"/>
  <c r="M30" i="1"/>
  <c r="A26" i="1"/>
  <c r="A27" i="1" s="1"/>
  <c r="A28" i="1" s="1"/>
  <c r="M86" i="1" l="1"/>
  <c r="A29" i="1"/>
  <c r="A30" i="1" s="1"/>
  <c r="A31" i="1" s="1"/>
  <c r="M38" i="1"/>
  <c r="N48" i="1"/>
  <c r="O31" i="1"/>
  <c r="N29" i="1"/>
  <c r="O100" i="1" l="1"/>
  <c r="A32" i="1"/>
  <c r="P100" i="1" l="1"/>
  <c r="A33" i="1"/>
  <c r="O65" i="1" l="1"/>
  <c r="O97" i="1"/>
  <c r="Q82" i="1"/>
  <c r="M34" i="1"/>
  <c r="M35" i="1"/>
  <c r="A34" i="1"/>
  <c r="O148" i="1" l="1"/>
  <c r="M88" i="1"/>
  <c r="A35" i="1"/>
  <c r="A36" i="1" s="1"/>
  <c r="R82" i="1"/>
  <c r="N35" i="1"/>
  <c r="O115" i="1" l="1"/>
  <c r="P97" i="1"/>
  <c r="R68" i="1"/>
  <c r="O152" i="1"/>
  <c r="O110" i="1"/>
  <c r="P96" i="1"/>
  <c r="Q100" i="1"/>
  <c r="A37" i="1"/>
  <c r="M83" i="1"/>
  <c r="M89" i="1" s="1"/>
  <c r="M46" i="1"/>
  <c r="O102" i="1"/>
  <c r="O143" i="1" l="1"/>
  <c r="N51" i="1"/>
  <c r="P111" i="1"/>
  <c r="O118" i="1"/>
  <c r="N39" i="1"/>
  <c r="O151" i="1"/>
  <c r="M120" i="1"/>
  <c r="A38" i="1"/>
  <c r="A39" i="1" s="1"/>
  <c r="O145" i="1" l="1"/>
  <c r="O51" i="1"/>
  <c r="M40" i="1"/>
  <c r="M41" i="1"/>
  <c r="A40" i="1"/>
  <c r="A41" i="1" s="1"/>
  <c r="M122" i="1"/>
  <c r="M42" i="1"/>
  <c r="N42" i="1" l="1"/>
  <c r="A42" i="1"/>
  <c r="A43" i="1" s="1"/>
  <c r="P148" i="1" l="1"/>
  <c r="M56" i="1"/>
  <c r="R136" i="1"/>
  <c r="A44" i="1"/>
  <c r="O82" i="1"/>
  <c r="N88" i="1" l="1"/>
  <c r="P65" i="1"/>
  <c r="Q148" i="1"/>
  <c r="S136" i="1"/>
  <c r="N22" i="1"/>
  <c r="M95" i="1"/>
  <c r="P82" i="1"/>
  <c r="M59" i="1"/>
  <c r="A45" i="1"/>
  <c r="N142" i="1" l="1"/>
  <c r="O96" i="1"/>
  <c r="N46" i="1"/>
  <c r="P115" i="1"/>
  <c r="Q97" i="1"/>
  <c r="S68" i="1"/>
  <c r="A46" i="1"/>
  <c r="O8" i="1"/>
  <c r="O149" i="1"/>
  <c r="M110" i="1"/>
  <c r="N83" i="1"/>
  <c r="N89" i="1" s="1"/>
  <c r="P102" i="1"/>
  <c r="M67" i="1"/>
  <c r="M150" i="1" l="1"/>
  <c r="M78" i="1"/>
  <c r="A47" i="1"/>
  <c r="M116" i="1"/>
  <c r="N38" i="1"/>
  <c r="Q102" i="1"/>
  <c r="M47" i="1"/>
  <c r="N111" i="1"/>
  <c r="R97" i="1"/>
  <c r="N110" i="1"/>
  <c r="M92" i="1"/>
  <c r="P152" i="1" l="1"/>
  <c r="N90" i="1"/>
  <c r="A48" i="1"/>
  <c r="P143" i="1"/>
  <c r="N118" i="1"/>
  <c r="N85" i="1"/>
  <c r="M48" i="1"/>
  <c r="O111" i="1"/>
  <c r="P151" i="1"/>
  <c r="N120" i="1"/>
  <c r="A49" i="1" l="1"/>
  <c r="N86" i="1"/>
  <c r="P145" i="1" l="1"/>
  <c r="M51" i="1"/>
  <c r="M50" i="1"/>
  <c r="N122" i="1"/>
  <c r="A50" i="1"/>
  <c r="A51" i="1" s="1"/>
  <c r="A52" i="1" s="1"/>
  <c r="M55" i="1"/>
  <c r="M54" i="1"/>
  <c r="A53" i="1" l="1"/>
  <c r="A54" i="1" s="1"/>
  <c r="R100" i="1"/>
  <c r="N139" i="1"/>
  <c r="A55" i="1" l="1"/>
  <c r="N55" i="1"/>
  <c r="A56" i="1" l="1"/>
  <c r="S100" i="1"/>
  <c r="M57" i="1" l="1"/>
  <c r="P95" i="1"/>
  <c r="N59" i="1"/>
  <c r="O88" i="1"/>
  <c r="R148" i="1"/>
  <c r="A57" i="1"/>
  <c r="Q65" i="1"/>
  <c r="A58" i="1" l="1"/>
  <c r="M58" i="1"/>
  <c r="O142" i="1" l="1"/>
  <c r="A59" i="1"/>
  <c r="R102" i="1"/>
  <c r="P149" i="1"/>
  <c r="Q96" i="1"/>
  <c r="O83" i="1"/>
  <c r="O89" i="1" s="1"/>
  <c r="P8" i="1"/>
  <c r="M60" i="1"/>
  <c r="S97" i="1"/>
  <c r="T68" i="1"/>
  <c r="A60" i="1" l="1"/>
  <c r="N61" i="1"/>
  <c r="N15" i="1"/>
  <c r="O61" i="1" l="1"/>
  <c r="A61" i="1"/>
  <c r="Q152" i="1" l="1"/>
  <c r="M64" i="1"/>
  <c r="M63" i="1"/>
  <c r="N62" i="1"/>
  <c r="Q143" i="1"/>
  <c r="Q151" i="1"/>
  <c r="O120" i="1"/>
  <c r="A62" i="1"/>
  <c r="Q118" i="1"/>
  <c r="Q145" i="1" l="1"/>
  <c r="A63" i="1"/>
  <c r="A64" i="1" s="1"/>
  <c r="A65" i="1" s="1"/>
  <c r="P139" i="1"/>
  <c r="N63" i="1"/>
  <c r="Q95" i="1" l="1"/>
  <c r="M75" i="1"/>
  <c r="M66" i="1"/>
  <c r="P88" i="1"/>
  <c r="A66" i="1"/>
  <c r="R95" i="1" l="1"/>
  <c r="A67" i="1"/>
  <c r="M76" i="1"/>
  <c r="M68" i="1"/>
  <c r="N68" i="1" l="1"/>
  <c r="T96" i="1"/>
  <c r="A68" i="1"/>
  <c r="M69" i="1" l="1"/>
  <c r="M70" i="1"/>
  <c r="A69" i="1"/>
  <c r="N70" i="1" l="1"/>
  <c r="A70" i="1"/>
  <c r="O86" i="1"/>
  <c r="A71" i="1" l="1"/>
  <c r="M147" i="1"/>
  <c r="M71" i="1"/>
  <c r="R151" i="1"/>
  <c r="O73" i="1" l="1"/>
  <c r="M72" i="1"/>
  <c r="A72" i="1"/>
  <c r="A73" i="1" s="1"/>
  <c r="O74" i="1" l="1"/>
  <c r="O139" i="1"/>
  <c r="A74" i="1"/>
  <c r="A75" i="1" s="1"/>
  <c r="N76" i="1" l="1"/>
  <c r="A76" i="1"/>
  <c r="A77" i="1" l="1"/>
  <c r="N54" i="1"/>
  <c r="N41" i="1"/>
  <c r="M77" i="1"/>
  <c r="N58" i="1" l="1"/>
  <c r="N45" i="1"/>
  <c r="O54" i="1"/>
  <c r="O41" i="1"/>
  <c r="N23" i="1"/>
  <c r="N36" i="1"/>
  <c r="N78" i="1"/>
  <c r="A78" i="1"/>
  <c r="N14" i="1"/>
  <c r="M79" i="1" l="1"/>
  <c r="A79" i="1"/>
  <c r="A80" i="1" l="1"/>
  <c r="P54" i="1"/>
  <c r="P41" i="1"/>
  <c r="M80" i="1"/>
  <c r="M74" i="1" l="1"/>
  <c r="A81" i="1"/>
  <c r="A82" i="1" s="1"/>
  <c r="M81" i="1"/>
  <c r="P83" i="1" l="1"/>
  <c r="P89" i="1" s="1"/>
  <c r="A83" i="1"/>
  <c r="M84" i="1"/>
  <c r="R96" i="1" l="1"/>
  <c r="A84" i="1"/>
  <c r="A85" i="1" s="1"/>
  <c r="O85" i="1"/>
  <c r="N84" i="1"/>
  <c r="M52" i="1" l="1"/>
  <c r="M137" i="1"/>
  <c r="M87" i="1"/>
  <c r="M73" i="1"/>
  <c r="S151" i="1"/>
  <c r="R118" i="1"/>
  <c r="A86" i="1"/>
  <c r="A87" i="1" l="1"/>
  <c r="N87" i="1"/>
  <c r="N73" i="1" l="1"/>
  <c r="M139" i="1"/>
  <c r="N145" i="1"/>
  <c r="A88" i="1"/>
  <c r="A89" i="1" s="1"/>
  <c r="T100" i="1"/>
  <c r="O90" i="1" l="1"/>
  <c r="A90" i="1"/>
  <c r="S96" i="1"/>
  <c r="M91" i="1" l="1"/>
  <c r="A91" i="1"/>
  <c r="A92" i="1" l="1"/>
  <c r="N94" i="1"/>
  <c r="S102" i="1" l="1"/>
  <c r="A93" i="1"/>
  <c r="A94" i="1" l="1"/>
  <c r="A95" i="1" s="1"/>
  <c r="M94" i="1"/>
  <c r="M103" i="1"/>
  <c r="O58" i="1" l="1"/>
  <c r="P45" i="1"/>
  <c r="O23" i="1"/>
  <c r="O14" i="1"/>
  <c r="O36" i="1"/>
  <c r="U68" i="1"/>
  <c r="N7" i="1"/>
  <c r="A96" i="1"/>
  <c r="A97" i="1" l="1"/>
  <c r="A98" i="1" s="1"/>
  <c r="O46" i="1"/>
  <c r="N98" i="1"/>
  <c r="P61" i="1"/>
  <c r="O38" i="1"/>
  <c r="M99" i="1" l="1"/>
  <c r="A99" i="1"/>
  <c r="N47" i="1"/>
  <c r="Q61" i="1"/>
  <c r="O9" i="1"/>
  <c r="P38" i="1"/>
  <c r="A100" i="1" l="1"/>
  <c r="A101" i="1" s="1"/>
  <c r="U100" i="1"/>
  <c r="N135" i="1" l="1"/>
  <c r="A102" i="1"/>
  <c r="A103" i="1" l="1"/>
  <c r="A104" i="1" s="1"/>
  <c r="O98" i="1"/>
  <c r="N103" i="1"/>
  <c r="M105" i="1" l="1"/>
  <c r="R145" i="1"/>
  <c r="A105" i="1"/>
  <c r="A106" i="1" s="1"/>
  <c r="A107" i="1" l="1"/>
  <c r="M107" i="1"/>
  <c r="A108" i="1" l="1"/>
  <c r="M108" i="1"/>
  <c r="M109" i="1" l="1"/>
  <c r="A109" i="1"/>
  <c r="A110" i="1" l="1"/>
  <c r="S145" i="1"/>
  <c r="A111" i="1" l="1"/>
  <c r="M111" i="1"/>
  <c r="M104" i="1"/>
  <c r="A112" i="1" l="1"/>
  <c r="N52" i="1"/>
  <c r="T151" i="1"/>
  <c r="S118" i="1"/>
  <c r="N137" i="1"/>
  <c r="M112" i="1"/>
  <c r="M113" i="1"/>
  <c r="M114" i="1" l="1"/>
  <c r="O122" i="1"/>
  <c r="A113" i="1"/>
  <c r="N104" i="1"/>
  <c r="V100" i="1" l="1"/>
  <c r="N114" i="1"/>
  <c r="Q139" i="1"/>
  <c r="A114" i="1"/>
  <c r="R139" i="1" l="1"/>
  <c r="A115" i="1"/>
  <c r="M130" i="1" l="1"/>
  <c r="M117" i="1"/>
  <c r="A116" i="1"/>
  <c r="M125" i="1"/>
  <c r="A117" i="1" l="1"/>
  <c r="M118" i="1"/>
  <c r="M119" i="1"/>
  <c r="N130" i="1" l="1"/>
  <c r="M131" i="1"/>
  <c r="M133" i="1"/>
  <c r="A118" i="1"/>
  <c r="P120" i="1" l="1"/>
  <c r="A119" i="1"/>
  <c r="M49" i="1"/>
  <c r="M39" i="1"/>
  <c r="N133" i="1"/>
  <c r="Q120" i="1" l="1"/>
  <c r="A120" i="1"/>
  <c r="A121" i="1" l="1"/>
  <c r="M124" i="1"/>
  <c r="T145" i="1"/>
  <c r="M146" i="1"/>
  <c r="M121" i="1"/>
  <c r="A122" i="1" l="1"/>
  <c r="N124" i="1"/>
  <c r="M123" i="1"/>
  <c r="S139" i="1" l="1"/>
  <c r="A123" i="1"/>
  <c r="O124" i="1"/>
  <c r="N123" i="1"/>
  <c r="A124" i="1" l="1"/>
  <c r="A125" i="1" s="1"/>
  <c r="P124" i="1"/>
  <c r="M126" i="1" l="1"/>
  <c r="A126" i="1"/>
  <c r="U96" i="1"/>
  <c r="A127" i="1" l="1"/>
  <c r="A128" i="1" s="1"/>
  <c r="A129" i="1" s="1"/>
  <c r="A130" i="1" s="1"/>
  <c r="M127" i="1"/>
  <c r="M128" i="1"/>
  <c r="N146" i="1"/>
  <c r="A131" i="1" l="1"/>
  <c r="M132" i="1"/>
  <c r="A132" i="1" l="1"/>
  <c r="A133" i="1" s="1"/>
  <c r="A134" i="1" s="1"/>
  <c r="N132" i="1"/>
  <c r="M135" i="1" l="1"/>
  <c r="N136" i="1"/>
  <c r="A135" i="1"/>
  <c r="O136" i="1" l="1"/>
  <c r="A136" i="1"/>
  <c r="O137" i="1" l="1"/>
  <c r="A137" i="1"/>
  <c r="T118" i="1" l="1"/>
  <c r="M138" i="1"/>
  <c r="A138" i="1"/>
  <c r="A139" i="1" s="1"/>
  <c r="A140" i="1" l="1"/>
  <c r="N138" i="1"/>
  <c r="A141" i="1" l="1"/>
  <c r="O138" i="1"/>
  <c r="P138" i="1" l="1"/>
  <c r="A142" i="1"/>
  <c r="A143" i="1" s="1"/>
  <c r="M144" i="1" l="1"/>
  <c r="A144" i="1"/>
  <c r="A145" i="1" s="1"/>
  <c r="M145" i="1"/>
  <c r="A146" i="1" l="1"/>
  <c r="A147" i="1" s="1"/>
  <c r="A148" i="1" s="1"/>
  <c r="O132" i="1"/>
  <c r="A149" i="1" l="1"/>
  <c r="N150" i="1"/>
  <c r="V96" i="1" l="1"/>
  <c r="A150" i="1"/>
  <c r="A151" i="1" s="1"/>
  <c r="O150" i="1"/>
  <c r="A152" i="1" l="1"/>
  <c r="M153" i="1"/>
  <c r="M32" i="1"/>
  <c r="N153" i="1" l="1"/>
  <c r="A153" i="1"/>
  <c r="N74" i="1"/>
</calcChain>
</file>

<file path=xl/sharedStrings.xml><?xml version="1.0" encoding="utf-8"?>
<sst xmlns="http://schemas.openxmlformats.org/spreadsheetml/2006/main" count="772" uniqueCount="206">
  <si>
    <t>#</t>
  </si>
  <si>
    <t>カテゴリー</t>
  </si>
  <si>
    <t>ID</t>
  </si>
  <si>
    <t>CML</t>
  </si>
  <si>
    <t>要求</t>
  </si>
  <si>
    <t>end of Pre-Phase A-</t>
  </si>
  <si>
    <t>上流</t>
  </si>
  <si>
    <t>1a</t>
  </si>
  <si>
    <t>1b</t>
  </si>
  <si>
    <t>2a</t>
  </si>
  <si>
    <t>科学目的</t>
  </si>
  <si>
    <t>–</t>
  </si>
  <si>
    <r>
      <rPr>
        <sz val="10"/>
        <color indexed="13"/>
        <rFont val="ヒラギノ角ゴ ProN W3"/>
        <family val="3"/>
        <charset val="128"/>
      </rPr>
      <t>青</t>
    </r>
  </si>
  <si>
    <r>
      <rPr>
        <sz val="10"/>
        <color indexed="15"/>
        <rFont val="ヒラギノ角ゴ ProN W3"/>
        <family val="3"/>
        <charset val="128"/>
      </rPr>
      <t>黄</t>
    </r>
  </si>
  <si>
    <t>該当分野の科学（理学および工学）の大目的から提案ミッションで実施する実験・観測・分析等によって獲得する科学outputとoutcome（=ミッション要求）までのtraceablitiy matrixが作成されていること。</t>
  </si>
  <si>
    <t>ミッション要求案が作成されていること。</t>
  </si>
  <si>
    <t>科学データ</t>
  </si>
  <si>
    <t>ミッションで獲得するデータ（テレメトリーデータ，サンプルなど，以下ミッションデータ）の必要性がミッションの科学目的からどのように要請されているか明確であること。</t>
  </si>
  <si>
    <t>複数のミッション実施方法の比較検討において，ミッションで得るデータの大きさ，データ転送レート，必要となる事後解析の大きさの違いが検討されていること。</t>
  </si>
  <si>
    <t>ミッションデータの大きさとそれを取り扱って科学成果を得るために必要なシステムの大きさ（開発と実施に必要な人的資金的リソースや開発期間）が概算で見積もられていること。</t>
  </si>
  <si>
    <t>ミッションデータ処理の流れと，それに使用するソフトウエア・ソフトウエアプラットホーム，あるいは，キュレーション処理システムが決定していること。</t>
  </si>
  <si>
    <t>サイセンスデータの配布とアーカイブの方針が決定していること。</t>
  </si>
  <si>
    <t>ミッションアーキテクチャー</t>
  </si>
  <si>
    <t>提案するミッションアーキテクチャー（ミッション意義を達成するために何をどのように獲得するか）の既存ミッション（開発中・対案中を含む）と異なる特徴を１つの文で記述すること。</t>
  </si>
  <si>
    <t>ミッションの科学目的を達成するためにミッションが獲得するもの（例えば，実施する実験・観測・分析などで得るもの）と，その性能要求（品質，量など）を数値として与えること。</t>
  </si>
  <si>
    <t>実施する実験・観測・分析などによって，科学目的が達成可能であることが，初歩的な計算・見積もりレベルでは示されていること。</t>
  </si>
  <si>
    <t>ミッションの科学目的を達成するために実施する実験・観測・分析などが，どのような宇宙環境で実施されるかが認識されていること。</t>
  </si>
  <si>
    <t>コスト，リスク，programaticな課題が異なる複数のミッションアーキテクチャーを比較検討していること。</t>
  </si>
  <si>
    <t>宇宙環境が，ミッションの開発と実施に重大な影響を与えうるかどうかを定量的に検討していること。</t>
  </si>
  <si>
    <t>ミッションアーキテクチャーを決定するミッション要求が文書化されていること。</t>
  </si>
  <si>
    <t>科学成果達成のミッションシナリオ（運用タイムラインと運用モードを含む）の初版が文書化されていること。</t>
  </si>
  <si>
    <t>推進系が必要な場合は，Δv量と燃料のバジェット案が作成されていること。</t>
  </si>
  <si>
    <t>ミッションに必要な電力，テレメトリー・コマンドデータレート，機上のデータ処理の基本方針が決定していること。</t>
  </si>
  <si>
    <t>ミッションアーキテクチャーについて最低限達成しなければならない科学outputを達成する可能な Descope/fallback plan を有していること。</t>
  </si>
  <si>
    <t>安定していて実行可能なミッションアーキテクチャーのコンセプトが完成していること。</t>
  </si>
  <si>
    <t>科学成果達成の道筋が明確化されたミッションシナリオ（運用タイムラインと運用モードを含む）が文書化されていること。</t>
  </si>
  <si>
    <t>該当分野の科学（理学および工学）の大目的から，ミッションアーキテクチャまでのtraceablitiy matrixが完成していること。</t>
  </si>
  <si>
    <t>提案する公募の枠組みで確保できるコスト及び人的リソースの見積もりが，ミッションアキーテテクチャー，ミッションシナリオと矛盾ないこと。</t>
  </si>
  <si>
    <t>システムアーキテクチャー</t>
  </si>
  <si>
    <t>ミッションの科学目的を達成するために要請される宇宙機（衛星・探査機）システムへの設計パラメータ・性能要求がリスト化されていること。</t>
  </si>
  <si>
    <t>過去の類似なシステムとの比較が文書化されていること。</t>
  </si>
  <si>
    <t>必要となる宇宙機（衛星・探査機）システムについて，これまでにない特徴が認識されていること。</t>
  </si>
  <si>
    <t>複数のミッション実施方法の比較検討において，システムアーキテクチャーについても複数検討し，コスト，リスク，programaticな課題の大小とミッションで獲得する科学的価値の大きさの間の関係を定量性をもって示すこと。</t>
  </si>
  <si>
    <t>ベースラインとなるシステムアーキテクチャーについて，機械的コンフィギュレーション図，電気的およびコミュニケーションのブロックダイアグラム図を作成していること。</t>
  </si>
  <si>
    <t>システムアーキテクチャーについて最低限達成しなければならない科学outputを達成する可能な Descope/fallback plan を有していること。</t>
  </si>
  <si>
    <t>宇宙機システムのサブシステムについて，上流設計を実施し，開発仕様書を満たす設計仕様書の第一案を，第三者評価可能な形で策定する。</t>
  </si>
  <si>
    <t>宇宙機システムのサブシステムの個々のコスト評価が文書化されていること。</t>
  </si>
  <si>
    <t>サブシステム設計仕様書第一案の設計パラメータのマージンの考え方が明確になっていること。</t>
  </si>
  <si>
    <t>宇宙機システムのサブシステムブロックダイアグラムレベルでの，軌道上故障に対する冗長性・代替手段の考え方が整理されていること。</t>
  </si>
  <si>
    <t>ミッション機器アーキテクチャー</t>
  </si>
  <si>
    <t>ミッションの科学目的を達成するために実施する実験・観測・分析などを実現する方法・技術を１文で記述すること。</t>
  </si>
  <si>
    <t>ミッションの科学目的を達成するために実施する実験・観測・分析などを実現する方法・技術について，他の技術，および類似技術との比較を行うこと。</t>
  </si>
  <si>
    <t>ミッションの科学目的を達成するために実施する実験・観測・分析などを実現する方法・技術について，コスト・リスク・programaticな課題が異なる複数の方法・技術を検討し，科学目的の達成度とコスト・リスク・programaticな課題の間の関係を把握すること。</t>
  </si>
  <si>
    <t>検討結果に基づいて，科学目的の達成度とコスト・リスク・programaticな課題の間のバランスにたって，実験・観測・分析などを実現する方法と技術について適切にベースラインを設定していること。</t>
  </si>
  <si>
    <t>ベースラインとなるミッション機器アーキテクチャーについて，機械的コンフィギュレーション図，電気的およびコミュニケーションのブロックダイアグラム図を作成していること。</t>
  </si>
  <si>
    <t>ミッション機器アーキテクチャーについて最低限達成しなければならない科学outputを達成する可能な Descope/fallback plan を有していること。</t>
  </si>
  <si>
    <t>ミッション機器サブシステムについて，上流設計を実施し，開発仕様書を満たす設計仕様書の第一案を，第三者評価可能な形で策定する。</t>
  </si>
  <si>
    <t>ミッション機器サブシステムのコスト評価が文書化されていること。</t>
  </si>
  <si>
    <t>ミッション機器サブシステムの宇宙機への搭載位置／方法の第一案が策定されている。</t>
  </si>
  <si>
    <t>技術要素の基本開発計画に基づいて，ミッション機器サブシステムの開発計画を策定する。開発モデルフィロソフィーを明確化する。</t>
  </si>
  <si>
    <t>ミッションデータの量・質・連続性・同時性の要求を明確にすること。</t>
  </si>
  <si>
    <t>ミッション機器サブシステム設計仕様書第一案の設計パラメータのマージンの考え方が明確になっていること。</t>
  </si>
  <si>
    <t>ミッション機器サブシステムのブロックダイアグラムレベルでの，軌道上故障に対する冗長性・代替手段の考え方が整理されていること。</t>
  </si>
  <si>
    <t>ミッション運用アーキテクチャー</t>
  </si>
  <si>
    <t>ミッションの科学目的を達成するために実施する実験・観測・分析などを実現するために必要なミッション運用方針案が定義されていること</t>
  </si>
  <si>
    <t>ミッション運用方針案がミッションの科学目的からどのように要請されているか明確であること。</t>
  </si>
  <si>
    <t>コスト・リスク・programaticな課題が異なる複数のミッション運用方針案を検討し，科学目的の達成度との関係を定量化すること。</t>
  </si>
  <si>
    <t>搭載機器と地上系との機能分担を検討すべき項目が明確化されていること。</t>
  </si>
  <si>
    <t>新規に必要となる地上系の機能・性能が明確化されていること。</t>
  </si>
  <si>
    <t>ミッション運用方針のベースラインとして運用シナリオが定義され，運用系・地上系アーキテクチャーとして，コンフィギュレーション図・ブロックダイアグラム図を作成していること。</t>
  </si>
  <si>
    <t>運用系・地上系を含むミッション運用システムの所掌範囲が明確化され，必要な設備，ブロックダイアグラム図ともにサイエンスコミュニティとのインターフェースが明確化されている。</t>
  </si>
  <si>
    <t>ミッション運用の複雑さにふさわしいミッション運用システムの規模となっている。</t>
  </si>
  <si>
    <t>ミッション運用中にクリティカルイベントがある場合は，そのイベント時のデータ取得の方針が文書化されていること。</t>
  </si>
  <si>
    <t>技術リスクマネージメント計画</t>
  </si>
  <si>
    <t>ミッションの科学目的達成のリスクを，実施する実験・観測・分析の獲得すべき性能，それを実現する方法・技術，宇宙機（衛星・探査機）システム，運用コンセプト・地上系のそれぞの観点から検討し，リスク要因を見出すこと。</t>
  </si>
  <si>
    <t>上記に基づいて，ミッションの主要なリスク要因を認識すること。</t>
  </si>
  <si>
    <t>コスト，リスク，programaticな課題が異なるミッション実施方法として検討した複数のミッションアーキテクチャー，複数のシステムアーキテクチャー，複数のミッション機器アーキテクチャー，複数のミッション運用アーキテクチャーについてリスクを比較すること。</t>
  </si>
  <si>
    <t>ミッションの主要なリスク要因について，mitigation 戦略を見出すこと。</t>
  </si>
  <si>
    <t>リスク要因がリスト化されていること。</t>
  </si>
  <si>
    <t>JMR-011の付録3に従って，リスク要因の評価を実施し，開発方針とmitigation計画を立案すること。</t>
  </si>
  <si>
    <t>リスクのmitigation計画がbaseline化していること。</t>
  </si>
  <si>
    <t>リスクmitigation 計画のbaselineを実施した場合の，リスク発生確率の低減度合いを定量的に見積もっていいること。</t>
  </si>
  <si>
    <t>リスクmitigation計画を踏まえて，モデルフィロソフィーを含む開発計画が設定されていること。</t>
  </si>
  <si>
    <t>技術マージン，コスト予備費の確保方針，さらに，フェーズアップに従ってリリースする方針が決定していること。</t>
  </si>
  <si>
    <t>技術マージン維持計画</t>
  </si>
  <si>
    <t>リスク要因の検討において，技術的不確定性の大きな要素をリスト化する</t>
  </si>
  <si>
    <t>主要リスク，技術的不確定性の大きな要素について，十分なマージンを設定すること。</t>
  </si>
  <si>
    <t>上記(8-2-2)以外の項目については，JAXA標準のマージン設定があれば，それをマージンとすること。</t>
  </si>
  <si>
    <t>ミッションの科学目的を達成するために実施する実験・観測・分析から得られる成果を，不確定性を考慮したworst caseとbest caseそれぞれについて示すこと。</t>
  </si>
  <si>
    <t>ミッションの科学目的を達成のために維持すべき最重要なマージンを明確にすること。</t>
  </si>
  <si>
    <t>マージンを確保するために必要な質量・電力などのリソースが定義されていること。</t>
  </si>
  <si>
    <t>マージンの状態が定期的に確認されている状態を作ること。</t>
  </si>
  <si>
    <t>技術要素開発</t>
  </si>
  <si>
    <t>主要技術要素と，開発が必要な技術要素を同定する。</t>
  </si>
  <si>
    <t>ミッションの科学目的を達成するために実施する実験・観測・分析などについて，コスト・リスク・programaticな課題が異なる複数の方法・技術を検討する際に，それぞの場合の主要技術要素と開発が必要な技術要素を比較する。</t>
  </si>
  <si>
    <t>主要技術要素と，開発が必要な技術要素について，現在のTRL値の根拠を示すこと。</t>
  </si>
  <si>
    <t>提案ミッションで実施する実験・観測・分析などのベースラインについて，開発が必要な技術要素の根拠ある基本開発計画が設定されていること。</t>
  </si>
  <si>
    <t>上記の中で新規技術については，fall back optionを設定すること。</t>
  </si>
  <si>
    <t>技術要素の開発計画の検討を終了し，プロジェクト全体の技術開発計画書の初版が制定されていること。</t>
  </si>
  <si>
    <t>技術要素ヘリテージ</t>
  </si>
  <si>
    <t>既存技術を活用する場合，そのヘリテージの元となる開発・プロジェクトとその中での既存技術の使用境界条件・プロジェクトでの実施状況などを明確化する。</t>
  </si>
  <si>
    <t>ミッションの科学目的を達成するために実施する実験・観測・分析などについて，コスト・リスク・programaticな課題が異なる複数の方法・技術を検討する際に，それぞれの場合の既存技術の活用限界，リスク，利点を明確にし，比較する。</t>
  </si>
  <si>
    <t>活用する既存技術要素がリスト化されていること。</t>
  </si>
  <si>
    <t>活用する既存技術要素の中で，設計に大きなインパクトのある要素について，現在の状態，入手性，技術文書の状態を確認する。</t>
  </si>
  <si>
    <t>搭載機器リスト</t>
  </si>
  <si>
    <t>実施する実験・観測・分析などの実現方法と技術ベースラインにたって，ミッション機器アーキテクチャを構成する要素について，質量見積もりを含むリストを作成する。</t>
  </si>
  <si>
    <t>ベースラインとなるシステムアーキテクチャー・ミッション機器アーキテクチャについて，質量見積もりを含む構成機器リストを作成する。</t>
  </si>
  <si>
    <t>活用する既存技術要素がある場合には，既存品にあわせて構成機器リストを更新すること。</t>
  </si>
  <si>
    <t>システムズエンジニアリング</t>
  </si>
  <si>
    <t>比較対象として検討すべき，コスト・リスク・programaticな課題が異なるミッション実現方法を複数考え，比較対象の第一次案として設定する。</t>
  </si>
  <si>
    <t>科学目的の達成度とコスト・リスク・programaticな課題の間のバランスにたって，複数のミッションアーキテクチャー，システムアーキエクチャー，ミッション機器アーキテクチャー，ミッション運用アーキエクチャーについて，優れている点，劣っている点を総合的に判断する。</t>
  </si>
  <si>
    <t>5-3-2　ベースラインアーキテクチャーを構成するサブシステムの間の要求の依存関係を分析し同定すること。</t>
  </si>
  <si>
    <t>提案ミッションにおいて最低限実現しなければならない最重要な科学outputが明確されており，複数のミッションアーキテクチャー，システムアーキエクチャー，ミッション機器アーキテクチャー，ミッション運用アーキエクチャーの間のトレードスタディが完了していること。</t>
  </si>
  <si>
    <t>アーキテクチャのトレードスタディにより採用するミッションアーキテクチャー，システムアーキエクチャー，ミッション機器アーキテクチャー，ミッション運用アーキエクチャーを決定する。</t>
  </si>
  <si>
    <t>Phase A以降のシステムズエンジニアリングの方針(Systems Engineering Management Plan) が文書化されている。</t>
  </si>
  <si>
    <t>打ち上げ手段</t>
  </si>
  <si>
    <t>候補となる打ち上げ手段が特定されており，その打ち上げ能力の概算値がわかっていること。</t>
  </si>
  <si>
    <t>打ち上げ能力とフェアリング内の大きさについて，検討しているアーキテクチャーとの整合性を検討すること。</t>
  </si>
  <si>
    <t>打ち上げ機とそのコンフィギュレーションの第一案を決定する。</t>
  </si>
  <si>
    <t>打ち上げサービスについて，標準的でないオプションや特別な要求が明確化されている。</t>
  </si>
  <si>
    <t>打ち上げサービス会社と打ち上げサービス検討の契約内容を合意している。</t>
  </si>
  <si>
    <t>planetary protection</t>
  </si>
  <si>
    <t>Planetary protectionの要求があるかどうかを同定する。</t>
  </si>
  <si>
    <t>Planetary protectionの実施方針の候補を評価する。</t>
  </si>
  <si>
    <t>Planetary protectionの実施方針が定義されていること。</t>
  </si>
  <si>
    <t>Planetary protectionのカテゴリー案がJAXAとして決定している。</t>
  </si>
  <si>
    <t>検証計画</t>
  </si>
  <si>
    <t>地上・軌道上を含めて特殊な検証活動が必要であるかどうかを同定する。</t>
  </si>
  <si>
    <t>ベースラインとして選択したアーキテクチャーに含まれる新規技術要素の検証計画の第一案を設置すること。</t>
  </si>
  <si>
    <t>特殊な試験装置が必要な場合，それ(ら)が明確化していること。</t>
  </si>
  <si>
    <t>プロジェクトスケジュールと矛盾のない検証計画が設定されている。</t>
  </si>
  <si>
    <t>検証に使用する試験装置がリスト化されている。</t>
  </si>
  <si>
    <t>調達マネージメント</t>
  </si>
  <si>
    <t>コスト・リスク・programaticな課題が異なる複数のミッション実現方法それぞれについて，国内外機関の開発能力をサーベイすること。</t>
  </si>
  <si>
    <t>ベースラインとする実験・観測・分析などを実現する方法・技術の中で，プロジェクトの開発品とするか購入品とするかを検討する必要のある項目を同定する。</t>
  </si>
  <si>
    <t>ミッション定義フェーズへのパートナー機関の参加についての覚書が結ばれている。</t>
  </si>
  <si>
    <t>ミッション定義フェーズで検討を依頼する企業への開発仕様書と契約書案ができている。</t>
  </si>
  <si>
    <t>ベースラインとする実験・観測・分析などを実現する方法・技術について，システムレベルについては，プロジェクトの開発品とするか購入品とするかを決定する。</t>
  </si>
  <si>
    <t>想定される相手方とJAXA間の役割分 担及び責任についての方針が示され、契約種類や調達方式(RFP、随意契約 等)が明確化されていること。</t>
  </si>
  <si>
    <t>長納期品が明確化されていること。</t>
  </si>
  <si>
    <t>調達に関するリスク(打上げ延期、購入品・支給品の納期遅延等)を識別し、その対応方針が整理されていること。</t>
  </si>
  <si>
    <t>調達マネジメント計画(案)が作成されていること。</t>
  </si>
  <si>
    <t>実施体制</t>
  </si>
  <si>
    <t>コスト・リスク・programaticな課題が異なる複数のミッション実現方法それぞれについて，適切なパートナー機関の組み合わせを同定すること。</t>
  </si>
  <si>
    <t>PI, Science team, 主要なパートナー機関候補を決定する。</t>
  </si>
  <si>
    <t>17-4-1のベースラインとなる体制の代替の可能性を検討する。</t>
  </si>
  <si>
    <t>ミッション定義フェーズを実施するJAXAチームの構成が定義されていること。</t>
  </si>
  <si>
    <t>フェーズAで発足するJAXAプリプロジェクトチームの主要担当者(PM, PI, PE, 他)候補が名前入りで決定していること。</t>
  </si>
  <si>
    <t>フェーズAで発足するJAXAプリプロジェクトチームにおけるミッションサブシステムの主要担当者(ミッションサブシステムPI，システムエンジニアなど）の候補が名前入りで決定していること。</t>
  </si>
  <si>
    <t>国際協力のパートナー，JAXA内他部門を含めミッション実現の鍵となるパートナーとの役割分担および責任が明確化されていること。</t>
  </si>
  <si>
    <t>プロジェクトの実施体制が図として示されていること。図の中では，指揮命令系統，レポートライン，アドバイス，情報共有など図の構成要素の間をつなぐ線の意味を明確にすること。</t>
  </si>
  <si>
    <t>フェーズAにおけるパートナーと結ぶ契約・協定の一覧がリスト化されていること。</t>
  </si>
  <si>
    <t>スケジュール</t>
  </si>
  <si>
    <t>提案するミッション全体の大まかなスケジュールを示すこと。</t>
  </si>
  <si>
    <t>めざす提案機会，打ち上げ機会が同定されている。</t>
  </si>
  <si>
    <t>スケジュールの変化がサイエンス成果に与える影響，開発スケジュールの変動がミッション期間に与える影響，それぞれを評価している。</t>
  </si>
  <si>
    <t>ミッションのトップレベルのGantt Chartの原案が作成されていること。</t>
  </si>
  <si>
    <t>トップレベルのガントチャートをプロジェクトのライフサイクル全体にわたって1か月の分解能で示すこと。このガントチャートではクリティカルパスやマージンとともに示されていること。</t>
  </si>
  <si>
    <t>上記ガントチャートには，主要delivarables (モデルフィロソフィーを踏まえた開発モデル，試験装置，シミュレーター）のシステムレベルへの登場時期が，その技術開発計画や長納期品の調達計画を踏まえて記述されていること。</t>
  </si>
  <si>
    <t>上記ガントチャートには，技術審査，経営審査の時期が記述されていること。</t>
  </si>
  <si>
    <t>上記ガンチャートには，スケジュールマージンを含むこと。</t>
  </si>
  <si>
    <t>WBS</t>
  </si>
  <si>
    <t>プロジェクト全体の最上位レベルから，ミッション装置単位までのWBSを作成すること。</t>
  </si>
  <si>
    <t>衛星システム，ミッション装置が１段分解されたWBSを作成すること。</t>
  </si>
  <si>
    <t>プロジェクトの範囲が，WBSに基づいて評価されていること。</t>
  </si>
  <si>
    <t>衛星システムサブシステム，ミッション装置サブシステム内を，それぞれの中で実施される個々のwork flow (statements of work)に対応するレベルまで分解したWBSを作成すること。</t>
  </si>
  <si>
    <t>上記WBSにおいてパートナーの役割分担を示すこと。</t>
  </si>
  <si>
    <t>ミッション保証</t>
  </si>
  <si>
    <t>識別されたリスクの程度に応じて，必要であれば，JAXAの安全・信頼性・品質保証要求のtailoring案を作成する。</t>
  </si>
  <si>
    <t>コスト</t>
  </si>
  <si>
    <t>コストの規模を過去の類似ミッションから推定すること。</t>
  </si>
  <si>
    <t>ミッションの科学目的を達成するために実施する実験・観測・分析などについて，コスト・リスク・programaticな課題が異なる複数の方法・技術を検討し，コストと得られるサイエンス成果の関係を整理すること。</t>
  </si>
  <si>
    <t>ミッション系のサブシステムレベルまでのコスト評価を行う。</t>
  </si>
  <si>
    <t>ベースラインアーキテクチャのブロックダイアグラム，モデルフィロソフィー，技術開発計画，リスクマネージメント，検証計画に基づいて，最初のコスト見積もりを行う。過去の類似ミッションやリスクマネージメントに基づいたコストマージンを含むこと。</t>
  </si>
  <si>
    <t>コストリスク要素をサブシステム毎に同定すること。</t>
  </si>
  <si>
    <t>Phase Aの結果を反映したコスト見積もりを行う。宇宙機システムについては，複数のメーカーの見積もりを用いることで，２つ以上の独立な手段で行う。</t>
  </si>
  <si>
    <t>信号</t>
    <phoneticPr fontId="10"/>
  </si>
  <si>
    <t>青</t>
  </si>
  <si>
    <t>青</t>
    <phoneticPr fontId="10"/>
  </si>
  <si>
    <t>黄</t>
  </si>
  <si>
    <t>黄</t>
    <phoneticPr fontId="10"/>
  </si>
  <si>
    <t>赤</t>
  </si>
  <si>
    <t>赤</t>
    <phoneticPr fontId="10"/>
  </si>
  <si>
    <t>―</t>
  </si>
  <si>
    <t>説明</t>
    <phoneticPr fontId="10"/>
  </si>
  <si>
    <t>―</t>
    <phoneticPr fontId="10"/>
  </si>
  <si>
    <t>プロジェクトによる照合結果</t>
    <phoneticPr fontId="10"/>
  </si>
  <si>
    <t>照合結果</t>
    <phoneticPr fontId="10"/>
  </si>
  <si>
    <t>対応する文書</t>
    <phoneticPr fontId="10"/>
  </si>
  <si>
    <t>未検討、もしくは解決困難な課題が認識されている</t>
    <phoneticPr fontId="10"/>
  </si>
  <si>
    <t>条件に該当しない</t>
    <phoneticPr fontId="10"/>
  </si>
  <si>
    <t>要求を満たす</t>
    <phoneticPr fontId="10"/>
  </si>
  <si>
    <t>要求達成のために検討すべき内容が認識されている</t>
    <phoneticPr fontId="10"/>
  </si>
  <si>
    <r>
      <t>P</t>
    </r>
    <r>
      <rPr>
        <sz val="10"/>
        <color indexed="8"/>
        <rFont val="ヒラギノ角ゴ ProN W3"/>
        <family val="3"/>
        <charset val="128"/>
      </rPr>
      <t>O事前確認</t>
    </r>
    <phoneticPr fontId="10"/>
  </si>
  <si>
    <t>評価コメント</t>
    <phoneticPr fontId="10"/>
  </si>
  <si>
    <t>青</t>
    <phoneticPr fontId="10"/>
  </si>
  <si>
    <t>システム・ミッション機器・ミッション運用アーキテクチャの構成要素について、ぞの調達で想定される相手方(システムメーカ、運用事業者、協力機関等や関係部門・部等など機構の内外を問わない) が明確化されていること。</t>
    <phoneticPr fontId="10"/>
  </si>
  <si>
    <t>黄</t>
    <phoneticPr fontId="10"/>
  </si>
  <si>
    <t>該当分野の科学（理学および工学）の大目的の中における提案ミッションの意義を１つの文で記述すること。</t>
    <phoneticPr fontId="10"/>
  </si>
  <si>
    <t>提案ミッションの意義を，過去のミッションや海外を含めた開発中あるいは検討中の関連するミッションと比較可能なレベルにフローダウンし，科学目的として記述すること。</t>
    <phoneticPr fontId="10"/>
  </si>
  <si>
    <t>提案ミッションで実施する実験・観測・分析などを，ミッションの科学目的との関係を明確にして記述すること。</t>
    <phoneticPr fontId="10"/>
  </si>
  <si>
    <t>コスト，リスク，programaticな課題が異なる複数のミッション実施方法を比較検討し，コスト，リスク，programaticな課題の大小とミッションで獲得する科学的価値の大きさの間の関係を定量性をもって示すこと。</t>
    <phoneticPr fontId="10"/>
  </si>
  <si>
    <t>該当分野の科学（理学および工学）の大目的から，提案ミッションで実施する実験・観測・分析などによりデータを取得し科学成果を得るまでの Traceability Matrix の第１版を作成すること。</t>
    <phoneticPr fontId="10"/>
  </si>
  <si>
    <t>提案ミッションで実施する実験・観測・分析などの方法についてベースラインなる案ができていること。</t>
    <phoneticPr fontId="10"/>
  </si>
  <si>
    <t>提案ミッションで実施する実験・観測・分析などにおいて，最低限達成しなければならない科学outputが明確になっていること。（そのoutputが達成されなけらば，ミッションを実施する意義がないoutputとその基準が明確であること。）</t>
    <phoneticPr fontId="10"/>
  </si>
  <si>
    <t>ＩＳＡＳ CML checklist Ver 2.7 (自己評価記入欄付き)</t>
    <rPh sb="28" eb="30">
      <t>ジコ</t>
    </rPh>
    <rPh sb="30" eb="32">
      <t>ヒョウカ</t>
    </rPh>
    <rPh sb="32" eb="34">
      <t>キニュウ</t>
    </rPh>
    <rPh sb="34" eb="35">
      <t>ラン</t>
    </rPh>
    <rPh sb="35" eb="36">
      <t>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</si>
</sst>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indexed="8"/>
      <name val="ヒラギノ角ゴ ProN W3"/>
    </font>
    <font>
      <sz val="10"/>
      <color indexed="8"/>
      <name val="ヒラギノ角ゴ ProN W6"/>
      <family val="3"/>
      <charset val="128"/>
    </font>
    <font>
      <b/>
      <sz val="10"/>
      <color indexed="8"/>
      <name val="Gill Sans"/>
    </font>
    <font>
      <sz val="10"/>
      <color indexed="13"/>
      <name val="ヒラギノ角ゴ ProN W3"/>
      <family val="3"/>
      <charset val="128"/>
    </font>
    <font>
      <sz val="10"/>
      <color indexed="15"/>
      <name val="ヒラギノ角ゴ ProN W3"/>
      <family val="3"/>
      <charset val="128"/>
    </font>
    <font>
      <sz val="10"/>
      <color indexed="8"/>
      <name val="ヒラギノ角ゴ ProN W3"/>
      <family val="3"/>
      <charset val="128"/>
    </font>
    <font>
      <sz val="11"/>
      <color rgb="FF006100"/>
      <name val="ヒラギノ角ゴ ProN W3"/>
      <family val="2"/>
      <charset val="128"/>
      <scheme val="minor"/>
    </font>
    <font>
      <sz val="11"/>
      <color rgb="FF9C0006"/>
      <name val="ヒラギノ角ゴ ProN W3"/>
      <family val="2"/>
      <charset val="128"/>
      <scheme val="minor"/>
    </font>
    <font>
      <sz val="11"/>
      <color rgb="FF9C5700"/>
      <name val="ヒラギノ角ゴ ProN W3"/>
      <family val="2"/>
      <charset val="128"/>
      <scheme val="minor"/>
    </font>
    <font>
      <b/>
      <sz val="11"/>
      <color theme="0"/>
      <name val="ヒラギノ角ゴ ProN W3"/>
      <family val="2"/>
      <charset val="128"/>
      <scheme val="minor"/>
    </font>
    <font>
      <sz val="6"/>
      <name val="ＭＳ Ｐゴシック"/>
      <family val="3"/>
      <charset val="128"/>
    </font>
    <font>
      <b/>
      <sz val="10"/>
      <name val="Gill Sans"/>
    </font>
    <font>
      <sz val="10"/>
      <name val="ヒラギノ角ゴ ProN W6"/>
      <family val="3"/>
      <charset val="128"/>
    </font>
    <font>
      <sz val="10"/>
      <name val="Gill Sans"/>
    </font>
    <font>
      <sz val="10"/>
      <name val="ヒラギノ角ゴ ProN W3"/>
      <family val="3"/>
      <charset val="128"/>
    </font>
    <font>
      <sz val="9"/>
      <color indexed="8"/>
      <name val="ヒラギノ角ゴ ProN W6"/>
      <family val="3"/>
      <charset val="128"/>
    </font>
    <font>
      <sz val="9"/>
      <color indexed="8"/>
      <name val="Gill Sans"/>
    </font>
    <font>
      <sz val="9"/>
      <color indexed="8"/>
      <name val="ヒラギノ角ゴ ProN W3"/>
      <family val="3"/>
      <charset val="128"/>
    </font>
    <font>
      <b/>
      <sz val="6"/>
      <color indexed="8"/>
      <name val="Gill Sans"/>
    </font>
    <font>
      <sz val="6"/>
      <color indexed="8"/>
      <name val="ヒラギノ角ゴ ProN W6"/>
      <family val="3"/>
      <charset val="128"/>
    </font>
    <font>
      <sz val="20"/>
      <color rgb="FF000000"/>
      <name val="ＭＳ Ｐゴシック"/>
      <family val="3"/>
      <charset val="128"/>
    </font>
  </fonts>
  <fills count="11">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4"/>
        <bgColor auto="1"/>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0" tint="-0.249977111117893"/>
        <bgColor indexed="64"/>
      </patternFill>
    </fill>
    <fill>
      <patternFill patternType="solid">
        <fgColor theme="1"/>
        <bgColor indexed="64"/>
      </patternFill>
    </fill>
  </fills>
  <borders count="47">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0"/>
      </top>
      <bottom style="thin">
        <color indexed="11"/>
      </bottom>
      <diagonal/>
    </border>
    <border>
      <left style="thin">
        <color indexed="11"/>
      </left>
      <right/>
      <top style="thin">
        <color indexed="10"/>
      </top>
      <bottom style="thin">
        <color indexed="11"/>
      </bottom>
      <diagonal/>
    </border>
    <border>
      <left/>
      <right/>
      <top style="thin">
        <color indexed="10"/>
      </top>
      <bottom style="thin">
        <color indexed="11"/>
      </bottom>
      <diagonal/>
    </border>
    <border>
      <left/>
      <right style="thin">
        <color indexed="11"/>
      </right>
      <top style="thin">
        <color indexed="10"/>
      </top>
      <bottom style="thin">
        <color indexed="11"/>
      </bottom>
      <diagonal/>
    </border>
    <border>
      <left style="thin">
        <color indexed="11"/>
      </left>
      <right style="thin">
        <color indexed="11"/>
      </right>
      <top style="thin">
        <color indexed="10"/>
      </top>
      <bottom style="thin">
        <color indexed="11"/>
      </bottom>
      <diagonal/>
    </border>
    <border>
      <left style="thin">
        <color indexed="11"/>
      </left>
      <right style="thin">
        <color indexed="8"/>
      </right>
      <top style="thin">
        <color indexed="10"/>
      </top>
      <bottom style="thin">
        <color indexed="11"/>
      </bottom>
      <diagonal/>
    </border>
    <border>
      <left style="thin">
        <color indexed="8"/>
      </left>
      <right style="thin">
        <color indexed="10"/>
      </right>
      <top style="thin">
        <color indexed="10"/>
      </top>
      <bottom style="thin">
        <color indexed="11"/>
      </bottom>
      <diagonal/>
    </border>
    <border>
      <left style="thin">
        <color indexed="10"/>
      </left>
      <right style="thin">
        <color indexed="8"/>
      </right>
      <top style="thin">
        <color indexed="10"/>
      </top>
      <bottom style="thin">
        <color indexed="11"/>
      </bottom>
      <diagonal/>
    </border>
    <border>
      <left style="thin">
        <color indexed="10"/>
      </left>
      <right style="thin">
        <color indexed="10"/>
      </right>
      <top style="thin">
        <color indexed="11"/>
      </top>
      <bottom style="thin">
        <color indexed="11"/>
      </bottom>
      <diagonal/>
    </border>
    <border>
      <left style="thin">
        <color indexed="10"/>
      </left>
      <right style="thin">
        <color indexed="11"/>
      </right>
      <top style="thin">
        <color indexed="11"/>
      </top>
      <bottom style="thin">
        <color indexed="11"/>
      </bottom>
      <diagonal/>
    </border>
    <border>
      <left style="thin">
        <color indexed="11"/>
      </left>
      <right/>
      <top style="thin">
        <color indexed="11"/>
      </top>
      <bottom style="thin">
        <color indexed="11"/>
      </bottom>
      <diagonal/>
    </border>
    <border>
      <left/>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8"/>
      </right>
      <top style="thin">
        <color indexed="11"/>
      </top>
      <bottom style="thin">
        <color indexed="11"/>
      </bottom>
      <diagonal/>
    </border>
    <border>
      <left style="thin">
        <color indexed="8"/>
      </left>
      <right style="thin">
        <color indexed="10"/>
      </right>
      <top style="thin">
        <color indexed="11"/>
      </top>
      <bottom style="thin">
        <color indexed="11"/>
      </bottom>
      <diagonal/>
    </border>
    <border>
      <left style="thin">
        <color indexed="10"/>
      </left>
      <right style="thin">
        <color indexed="8"/>
      </right>
      <top style="thin">
        <color indexed="11"/>
      </top>
      <bottom style="thin">
        <color indexed="11"/>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1"/>
      </top>
      <bottom style="thin">
        <color indexed="10"/>
      </bottom>
      <diagonal/>
    </border>
    <border>
      <left style="thin">
        <color indexed="11"/>
      </left>
      <right/>
      <top style="thin">
        <color indexed="11"/>
      </top>
      <bottom style="thin">
        <color indexed="10"/>
      </bottom>
      <diagonal/>
    </border>
    <border>
      <left/>
      <right/>
      <top style="thin">
        <color indexed="11"/>
      </top>
      <bottom style="thin">
        <color indexed="10"/>
      </bottom>
      <diagonal/>
    </border>
    <border>
      <left/>
      <right style="thin">
        <color indexed="11"/>
      </right>
      <top style="thin">
        <color indexed="11"/>
      </top>
      <bottom style="thin">
        <color indexed="10"/>
      </bottom>
      <diagonal/>
    </border>
    <border>
      <left style="thin">
        <color indexed="11"/>
      </left>
      <right style="thin">
        <color indexed="11"/>
      </right>
      <top style="thin">
        <color indexed="11"/>
      </top>
      <bottom style="thin">
        <color indexed="10"/>
      </bottom>
      <diagonal/>
    </border>
    <border>
      <left style="thin">
        <color indexed="11"/>
      </left>
      <right style="thin">
        <color indexed="8"/>
      </right>
      <top style="thin">
        <color indexed="11"/>
      </top>
      <bottom style="thin">
        <color indexed="10"/>
      </bottom>
      <diagonal/>
    </border>
    <border>
      <left style="thin">
        <color indexed="8"/>
      </left>
      <right style="thin">
        <color indexed="10"/>
      </right>
      <top style="thin">
        <color indexed="11"/>
      </top>
      <bottom style="thin">
        <color indexed="10"/>
      </bottom>
      <diagonal/>
    </border>
    <border>
      <left style="thin">
        <color indexed="10"/>
      </left>
      <right style="thin">
        <color indexed="8"/>
      </right>
      <top style="thin">
        <color indexed="11"/>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top style="thin">
        <color indexed="10"/>
      </top>
      <bottom style="thin">
        <color indexed="10"/>
      </bottom>
      <diagonal/>
    </border>
    <border>
      <left/>
      <right/>
      <top style="thin">
        <color indexed="10"/>
      </top>
      <bottom style="thin">
        <color indexed="10"/>
      </bottom>
      <diagonal/>
    </border>
    <border>
      <left/>
      <right style="thin">
        <color indexed="11"/>
      </right>
      <top style="thin">
        <color indexed="10"/>
      </top>
      <bottom style="thin">
        <color indexed="10"/>
      </bottom>
      <diagonal/>
    </border>
    <border>
      <left style="thin">
        <color indexed="11"/>
      </left>
      <right style="thin">
        <color indexed="11"/>
      </right>
      <top style="thin">
        <color indexed="10"/>
      </top>
      <bottom style="thin">
        <color indexed="10"/>
      </bottom>
      <diagonal/>
    </border>
    <border>
      <left style="thin">
        <color indexed="11"/>
      </left>
      <right style="thin">
        <color indexed="8"/>
      </right>
      <top style="thin">
        <color indexed="10"/>
      </top>
      <bottom style="thin">
        <color indexed="10"/>
      </bottom>
      <diagonal/>
    </border>
    <border>
      <left style="thin">
        <color indexed="8"/>
      </left>
      <right style="thin">
        <color indexed="10"/>
      </right>
      <top style="thin">
        <color indexed="10"/>
      </top>
      <bottom style="thin">
        <color indexed="10"/>
      </bottom>
      <diagonal/>
    </border>
    <border>
      <left style="thin">
        <color indexed="10"/>
      </left>
      <right style="thin">
        <color indexed="8"/>
      </right>
      <top style="thin">
        <color indexed="10"/>
      </top>
      <bottom style="thin">
        <color indexed="10"/>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10"/>
      </left>
      <right/>
      <top style="thin">
        <color indexed="10"/>
      </top>
      <bottom style="thin">
        <color indexed="11"/>
      </bottom>
      <diagonal/>
    </border>
    <border>
      <left style="thin">
        <color indexed="10"/>
      </left>
      <right/>
      <top style="thin">
        <color indexed="11"/>
      </top>
      <bottom style="thin">
        <color indexed="11"/>
      </bottom>
      <diagonal/>
    </border>
    <border>
      <left style="thin">
        <color indexed="10"/>
      </left>
      <right/>
      <top style="thin">
        <color indexed="11"/>
      </top>
      <bottom style="thin">
        <color indexed="10"/>
      </bottom>
      <diagonal/>
    </border>
    <border>
      <left style="thin">
        <color indexed="10"/>
      </left>
      <right/>
      <top style="thin">
        <color indexed="10"/>
      </top>
      <bottom style="thin">
        <color indexed="1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10"/>
      </bottom>
      <diagonal/>
    </border>
  </borders>
  <cellStyleXfs count="5">
    <xf numFmtId="0" fontId="0" fillId="0" borderId="0" applyNumberFormat="0" applyFill="0" applyBorder="0" applyProtection="0">
      <alignment vertical="top" wrapText="1"/>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8" fillId="7" borderId="0" applyNumberFormat="0" applyBorder="0" applyAlignment="0" applyProtection="0">
      <alignment vertical="center"/>
    </xf>
    <xf numFmtId="0" fontId="9" fillId="8" borderId="37" applyNumberFormat="0" applyAlignment="0" applyProtection="0">
      <alignment vertical="center"/>
    </xf>
  </cellStyleXfs>
  <cellXfs count="127">
    <xf numFmtId="0" fontId="0" fillId="0" borderId="0" xfId="0" applyFont="1" applyAlignment="1">
      <alignment vertical="top" wrapText="1"/>
    </xf>
    <xf numFmtId="0" fontId="0" fillId="0" borderId="0" xfId="0" applyNumberFormat="1" applyFont="1" applyAlignment="1">
      <alignment vertical="top" wrapText="1"/>
    </xf>
    <xf numFmtId="49" fontId="2" fillId="2" borderId="17" xfId="0" applyNumberFormat="1" applyFont="1" applyFill="1" applyBorder="1" applyAlignment="1">
      <alignment horizontal="center" vertical="top" wrapText="1"/>
    </xf>
    <xf numFmtId="49" fontId="2" fillId="2" borderId="10" xfId="0" applyNumberFormat="1" applyFont="1" applyFill="1" applyBorder="1" applyAlignment="1">
      <alignment horizontal="center" vertical="top" wrapText="1"/>
    </xf>
    <xf numFmtId="49" fontId="2" fillId="2" borderId="18" xfId="0" applyNumberFormat="1" applyFont="1" applyFill="1" applyBorder="1" applyAlignment="1">
      <alignment horizontal="center" vertical="top" wrapText="1"/>
    </xf>
    <xf numFmtId="0" fontId="2" fillId="3" borderId="19" xfId="0" applyNumberFormat="1" applyFont="1" applyFill="1" applyBorder="1" applyAlignment="1">
      <alignment horizontal="center" vertical="top" wrapText="1"/>
    </xf>
    <xf numFmtId="49" fontId="1" fillId="3" borderId="20" xfId="0" applyNumberFormat="1" applyFont="1" applyFill="1" applyBorder="1" applyAlignment="1">
      <alignment vertical="top" wrapText="1"/>
    </xf>
    <xf numFmtId="49" fontId="3" fillId="0" borderId="26" xfId="0" applyNumberFormat="1" applyFont="1" applyBorder="1" applyAlignment="1">
      <alignment horizontal="center" vertical="top" wrapText="1"/>
    </xf>
    <xf numFmtId="0" fontId="0" fillId="0" borderId="19" xfId="0" applyFont="1" applyBorder="1" applyAlignment="1">
      <alignment horizontal="center" vertical="top" wrapText="1"/>
    </xf>
    <xf numFmtId="0" fontId="0" fillId="0" borderId="27" xfId="0" applyFont="1" applyBorder="1" applyAlignment="1">
      <alignment horizontal="center" vertical="top" wrapText="1"/>
    </xf>
    <xf numFmtId="0" fontId="2" fillId="3" borderId="28" xfId="0" applyNumberFormat="1" applyFont="1" applyFill="1" applyBorder="1" applyAlignment="1">
      <alignment horizontal="center" vertical="top" wrapText="1"/>
    </xf>
    <xf numFmtId="49" fontId="0" fillId="4" borderId="34" xfId="0" applyNumberFormat="1" applyFont="1" applyFill="1" applyBorder="1" applyAlignment="1">
      <alignment vertical="top" wrapText="1"/>
    </xf>
    <xf numFmtId="49" fontId="3" fillId="4" borderId="35" xfId="0" applyNumberFormat="1" applyFont="1" applyFill="1" applyBorder="1" applyAlignment="1">
      <alignment horizontal="center" vertical="top" wrapText="1"/>
    </xf>
    <xf numFmtId="0" fontId="0" fillId="4" borderId="28" xfId="0" applyFont="1" applyFill="1" applyBorder="1" applyAlignment="1">
      <alignment horizontal="center" vertical="top" wrapText="1"/>
    </xf>
    <xf numFmtId="0" fontId="0" fillId="4" borderId="36" xfId="0" applyFont="1" applyFill="1" applyBorder="1" applyAlignment="1">
      <alignment horizontal="center" vertical="top" wrapText="1"/>
    </xf>
    <xf numFmtId="49" fontId="0" fillId="0" borderId="34" xfId="0" applyNumberFormat="1" applyFont="1" applyBorder="1" applyAlignment="1">
      <alignment vertical="top" wrapText="1"/>
    </xf>
    <xf numFmtId="49" fontId="3" fillId="0" borderId="35" xfId="0" applyNumberFormat="1" applyFont="1" applyBorder="1" applyAlignment="1">
      <alignment horizontal="center" vertical="top" wrapText="1"/>
    </xf>
    <xf numFmtId="0" fontId="0" fillId="0" borderId="28" xfId="0" applyFont="1" applyBorder="1" applyAlignment="1">
      <alignment horizontal="center" vertical="top" wrapText="1"/>
    </xf>
    <xf numFmtId="0" fontId="0" fillId="0" borderId="36" xfId="0" applyFont="1" applyBorder="1" applyAlignment="1">
      <alignment horizontal="center" vertical="top" wrapText="1"/>
    </xf>
    <xf numFmtId="49" fontId="4" fillId="4" borderId="35" xfId="0" applyNumberFormat="1" applyFont="1" applyFill="1" applyBorder="1" applyAlignment="1">
      <alignment horizontal="center" vertical="top" wrapText="1"/>
    </xf>
    <xf numFmtId="49" fontId="3" fillId="4" borderId="28" xfId="0" applyNumberFormat="1" applyFont="1" applyFill="1" applyBorder="1" applyAlignment="1">
      <alignment horizontal="center" vertical="top" wrapText="1"/>
    </xf>
    <xf numFmtId="49" fontId="4" fillId="0" borderId="35"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3" fillId="0" borderId="36" xfId="0" applyNumberFormat="1" applyFont="1" applyBorder="1" applyAlignment="1">
      <alignment horizontal="center" vertical="top" wrapText="1"/>
    </xf>
    <xf numFmtId="0" fontId="0" fillId="4" borderId="35" xfId="0" applyFont="1" applyFill="1" applyBorder="1" applyAlignment="1">
      <alignment horizontal="center" vertical="top" wrapText="1"/>
    </xf>
    <xf numFmtId="49" fontId="4" fillId="4" borderId="28" xfId="0" applyNumberFormat="1" applyFont="1" applyFill="1" applyBorder="1" applyAlignment="1">
      <alignment horizontal="center" vertical="top" wrapText="1"/>
    </xf>
    <xf numFmtId="49" fontId="3" fillId="4" borderId="36" xfId="0" applyNumberFormat="1" applyFont="1" applyFill="1" applyBorder="1" applyAlignment="1">
      <alignment horizontal="center" vertical="top" wrapText="1"/>
    </xf>
    <xf numFmtId="0" fontId="4" fillId="4" borderId="35" xfId="0" applyFont="1" applyFill="1" applyBorder="1" applyAlignment="1">
      <alignment horizontal="center" vertical="top" wrapText="1"/>
    </xf>
    <xf numFmtId="0" fontId="4" fillId="0" borderId="35" xfId="0" applyFont="1" applyBorder="1" applyAlignment="1">
      <alignment horizontal="center" vertical="top" wrapText="1"/>
    </xf>
    <xf numFmtId="49" fontId="1" fillId="3" borderId="29" xfId="0" applyNumberFormat="1" applyFont="1" applyFill="1" applyBorder="1" applyAlignment="1">
      <alignment vertical="top" wrapText="1"/>
    </xf>
    <xf numFmtId="49" fontId="3" fillId="0" borderId="28" xfId="0" applyNumberFormat="1" applyFont="1" applyBorder="1" applyAlignment="1">
      <alignment horizontal="center" vertical="top" wrapText="1"/>
    </xf>
    <xf numFmtId="0" fontId="0" fillId="0" borderId="35" xfId="0" applyFont="1" applyBorder="1" applyAlignment="1">
      <alignment horizontal="center" vertical="top" wrapText="1"/>
    </xf>
    <xf numFmtId="0" fontId="3" fillId="0" borderId="36" xfId="0" applyFont="1" applyBorder="1" applyAlignment="1">
      <alignment horizontal="center" vertical="top" wrapText="1"/>
    </xf>
    <xf numFmtId="0" fontId="3" fillId="4" borderId="36" xfId="0" applyFont="1" applyFill="1" applyBorder="1" applyAlignment="1">
      <alignment horizontal="center" vertical="top" wrapText="1"/>
    </xf>
    <xf numFmtId="0" fontId="0" fillId="0" borderId="28" xfId="0" applyFont="1" applyBorder="1" applyAlignment="1">
      <alignment vertical="top" wrapText="1"/>
    </xf>
    <xf numFmtId="0" fontId="4" fillId="4" borderId="28" xfId="0" applyFont="1" applyFill="1" applyBorder="1" applyAlignment="1">
      <alignment horizontal="center" vertical="top" wrapText="1"/>
    </xf>
    <xf numFmtId="0" fontId="4" fillId="0" borderId="28" xfId="0" applyFont="1" applyBorder="1" applyAlignment="1">
      <alignment horizontal="center" vertical="top" wrapText="1"/>
    </xf>
    <xf numFmtId="0" fontId="0" fillId="4" borderId="36" xfId="0" applyFont="1" applyFill="1" applyBorder="1" applyAlignment="1">
      <alignment vertical="top" wrapText="1"/>
    </xf>
    <xf numFmtId="0" fontId="0" fillId="0" borderId="36" xfId="0" applyFont="1" applyBorder="1" applyAlignment="1">
      <alignment vertical="top" wrapText="1"/>
    </xf>
    <xf numFmtId="0" fontId="3" fillId="4" borderId="28" xfId="0" applyFont="1" applyFill="1" applyBorder="1" applyAlignment="1">
      <alignment horizontal="center" vertical="top" wrapText="1"/>
    </xf>
    <xf numFmtId="0" fontId="3" fillId="0" borderId="28" xfId="0" applyFont="1" applyBorder="1" applyAlignment="1">
      <alignment horizontal="center" vertical="top" wrapText="1"/>
    </xf>
    <xf numFmtId="0" fontId="3" fillId="4" borderId="35" xfId="0" applyFont="1" applyFill="1" applyBorder="1" applyAlignment="1">
      <alignment horizontal="center" vertical="top" wrapText="1"/>
    </xf>
    <xf numFmtId="0" fontId="3" fillId="0" borderId="35" xfId="0" applyFont="1" applyBorder="1" applyAlignment="1">
      <alignment horizontal="center" vertical="top" wrapText="1"/>
    </xf>
    <xf numFmtId="49" fontId="1" fillId="3" borderId="29" xfId="0" applyNumberFormat="1" applyFont="1" applyFill="1" applyBorder="1" applyAlignment="1">
      <alignment vertical="top" wrapText="1"/>
    </xf>
    <xf numFmtId="0" fontId="0" fillId="0" borderId="0" xfId="0" applyNumberFormat="1" applyFont="1" applyAlignment="1">
      <alignment horizontal="center" vertical="top" wrapText="1"/>
    </xf>
    <xf numFmtId="0" fontId="5" fillId="0" borderId="0" xfId="0" applyFont="1" applyAlignment="1">
      <alignment vertical="top" wrapText="1"/>
    </xf>
    <xf numFmtId="0" fontId="5" fillId="0" borderId="0" xfId="0" applyFont="1" applyAlignment="1">
      <alignment horizontal="center" vertical="top" wrapText="1"/>
    </xf>
    <xf numFmtId="0" fontId="0" fillId="0" borderId="0" xfId="0" applyFont="1" applyAlignment="1">
      <alignment horizontal="center" vertical="top" wrapText="1"/>
    </xf>
    <xf numFmtId="0" fontId="0" fillId="10" borderId="0" xfId="0" applyNumberFormat="1" applyFont="1" applyFill="1" applyAlignment="1">
      <alignment vertical="top" wrapText="1"/>
    </xf>
    <xf numFmtId="0" fontId="6" fillId="5" borderId="0" xfId="1" applyAlignment="1">
      <alignment horizontal="center" vertical="top" wrapText="1"/>
    </xf>
    <xf numFmtId="0" fontId="8" fillId="7" borderId="0" xfId="3" applyAlignment="1">
      <alignment horizontal="center" vertical="top" wrapText="1"/>
    </xf>
    <xf numFmtId="0" fontId="9" fillId="8" borderId="37" xfId="4" applyAlignment="1">
      <alignment horizontal="center" vertical="top" wrapText="1"/>
    </xf>
    <xf numFmtId="0" fontId="7" fillId="6" borderId="0" xfId="2" applyAlignment="1">
      <alignment horizontal="center" vertical="top" wrapText="1"/>
    </xf>
    <xf numFmtId="0" fontId="0" fillId="10" borderId="38" xfId="0" applyNumberFormat="1" applyFont="1" applyFill="1" applyBorder="1" applyAlignment="1">
      <alignment vertical="top" wrapText="1"/>
    </xf>
    <xf numFmtId="0" fontId="0" fillId="10" borderId="38" xfId="0" applyNumberFormat="1" applyFont="1" applyFill="1" applyBorder="1" applyAlignment="1">
      <alignment horizontal="center" vertical="top" wrapText="1"/>
    </xf>
    <xf numFmtId="0" fontId="5" fillId="9" borderId="38" xfId="0" applyNumberFormat="1" applyFont="1" applyFill="1" applyBorder="1" applyAlignment="1">
      <alignment horizontal="center" vertical="top" wrapText="1"/>
    </xf>
    <xf numFmtId="0" fontId="0" fillId="0" borderId="38" xfId="0" applyNumberFormat="1" applyFont="1" applyBorder="1" applyAlignment="1">
      <alignment horizontal="center" vertical="top" wrapText="1"/>
    </xf>
    <xf numFmtId="0" fontId="5" fillId="0" borderId="38" xfId="0" applyNumberFormat="1" applyFont="1" applyBorder="1" applyAlignment="1">
      <alignment horizontal="center" vertical="top" wrapText="1"/>
    </xf>
    <xf numFmtId="0" fontId="5" fillId="10" borderId="38" xfId="0" applyNumberFormat="1" applyFont="1" applyFill="1" applyBorder="1" applyAlignment="1">
      <alignment horizontal="center" vertical="top" wrapText="1"/>
    </xf>
    <xf numFmtId="0" fontId="0" fillId="0" borderId="38" xfId="0" applyNumberFormat="1" applyFont="1" applyBorder="1" applyAlignment="1">
      <alignment vertical="top" wrapText="1"/>
    </xf>
    <xf numFmtId="0" fontId="0" fillId="10" borderId="0" xfId="0" applyNumberFormat="1" applyFont="1" applyFill="1" applyAlignment="1">
      <alignment horizontal="center" vertical="top" wrapText="1"/>
    </xf>
    <xf numFmtId="49" fontId="13" fillId="0" borderId="22" xfId="0" applyNumberFormat="1" applyFont="1" applyBorder="1" applyAlignment="1">
      <alignment horizontal="center" vertical="top" wrapText="1"/>
    </xf>
    <xf numFmtId="0" fontId="13" fillId="0" borderId="22" xfId="0" applyNumberFormat="1" applyFont="1" applyBorder="1" applyAlignment="1">
      <alignment horizontal="center" vertical="top" wrapText="1"/>
    </xf>
    <xf numFmtId="0" fontId="13" fillId="0" borderId="24" xfId="0" applyNumberFormat="1" applyFont="1" applyBorder="1" applyAlignment="1">
      <alignment horizontal="center" vertical="top" wrapText="1"/>
    </xf>
    <xf numFmtId="49" fontId="13" fillId="4" borderId="31" xfId="0" applyNumberFormat="1" applyFont="1" applyFill="1" applyBorder="1" applyAlignment="1">
      <alignment horizontal="center" vertical="top" wrapText="1"/>
    </xf>
    <xf numFmtId="0" fontId="13" fillId="4" borderId="31" xfId="0" applyNumberFormat="1" applyFont="1" applyFill="1" applyBorder="1" applyAlignment="1">
      <alignment horizontal="center" vertical="top" wrapText="1"/>
    </xf>
    <xf numFmtId="0" fontId="13" fillId="4" borderId="32" xfId="0" applyNumberFormat="1" applyFont="1" applyFill="1" applyBorder="1" applyAlignment="1">
      <alignment horizontal="center" vertical="top" wrapText="1"/>
    </xf>
    <xf numFmtId="0" fontId="13" fillId="4" borderId="33" xfId="0" applyNumberFormat="1" applyFont="1" applyFill="1" applyBorder="1" applyAlignment="1">
      <alignment horizontal="center" vertical="top" wrapText="1"/>
    </xf>
    <xf numFmtId="49" fontId="13" fillId="0" borderId="31" xfId="0" applyNumberFormat="1" applyFont="1" applyBorder="1" applyAlignment="1">
      <alignment horizontal="center" vertical="top" wrapText="1"/>
    </xf>
    <xf numFmtId="0" fontId="13" fillId="0" borderId="31" xfId="0" applyNumberFormat="1" applyFont="1" applyBorder="1" applyAlignment="1">
      <alignment horizontal="center" vertical="top" wrapText="1"/>
    </xf>
    <xf numFmtId="0" fontId="13" fillId="0" borderId="32" xfId="0" applyNumberFormat="1" applyFont="1" applyBorder="1" applyAlignment="1">
      <alignment horizontal="center" vertical="top" wrapText="1"/>
    </xf>
    <xf numFmtId="0" fontId="13" fillId="0" borderId="33" xfId="0" applyNumberFormat="1" applyFont="1" applyBorder="1" applyAlignment="1">
      <alignment horizontal="center" vertical="top" wrapText="1"/>
    </xf>
    <xf numFmtId="0" fontId="13" fillId="4" borderId="30" xfId="0" applyNumberFormat="1" applyFont="1" applyFill="1" applyBorder="1" applyAlignment="1">
      <alignment horizontal="center" vertical="top" wrapText="1"/>
    </xf>
    <xf numFmtId="0" fontId="13" fillId="0" borderId="30" xfId="0" applyNumberFormat="1" applyFont="1" applyBorder="1" applyAlignment="1">
      <alignment horizontal="center" vertical="top" wrapText="1"/>
    </xf>
    <xf numFmtId="0" fontId="14" fillId="0" borderId="0" xfId="0" applyNumberFormat="1" applyFont="1" applyAlignment="1">
      <alignment vertical="top" wrapText="1"/>
    </xf>
    <xf numFmtId="49" fontId="5" fillId="0" borderId="34" xfId="0" applyNumberFormat="1" applyFont="1" applyBorder="1" applyAlignment="1">
      <alignment vertical="top" wrapText="1"/>
    </xf>
    <xf numFmtId="0" fontId="11" fillId="3" borderId="28" xfId="0" applyNumberFormat="1" applyFont="1" applyFill="1" applyBorder="1" applyAlignment="1">
      <alignment horizontal="center" vertical="top" wrapText="1"/>
    </xf>
    <xf numFmtId="0" fontId="16" fillId="0" borderId="26" xfId="0" applyFont="1" applyBorder="1" applyAlignment="1">
      <alignment horizontal="center" vertical="top" wrapText="1"/>
    </xf>
    <xf numFmtId="0" fontId="16" fillId="0" borderId="19" xfId="0" applyFont="1" applyBorder="1" applyAlignment="1">
      <alignment horizontal="center" vertical="top" wrapText="1"/>
    </xf>
    <xf numFmtId="0" fontId="16" fillId="0" borderId="41" xfId="0" applyFont="1" applyBorder="1" applyAlignment="1">
      <alignment horizontal="center" vertical="top" wrapText="1"/>
    </xf>
    <xf numFmtId="0" fontId="16" fillId="0" borderId="35" xfId="0" applyNumberFormat="1" applyFont="1" applyBorder="1" applyAlignment="1">
      <alignment horizontal="center" vertical="top" wrapText="1"/>
    </xf>
    <xf numFmtId="0" fontId="16" fillId="0" borderId="28" xfId="0" applyFont="1" applyBorder="1" applyAlignment="1">
      <alignment horizontal="center" vertical="top" wrapText="1"/>
    </xf>
    <xf numFmtId="0" fontId="16" fillId="0" borderId="42" xfId="0" applyFont="1" applyBorder="1" applyAlignment="1">
      <alignment horizontal="center" vertical="top" wrapText="1"/>
    </xf>
    <xf numFmtId="0" fontId="16" fillId="4" borderId="35" xfId="0" applyNumberFormat="1" applyFont="1" applyFill="1" applyBorder="1" applyAlignment="1">
      <alignment horizontal="center" vertical="top" wrapText="1"/>
    </xf>
    <xf numFmtId="0" fontId="16" fillId="4" borderId="28" xfId="0" applyFont="1" applyFill="1" applyBorder="1" applyAlignment="1">
      <alignment horizontal="center" vertical="top" wrapText="1"/>
    </xf>
    <xf numFmtId="0" fontId="16" fillId="4" borderId="42" xfId="0" applyFont="1" applyFill="1" applyBorder="1" applyAlignment="1">
      <alignment horizontal="center" vertical="top" wrapText="1"/>
    </xf>
    <xf numFmtId="0" fontId="16" fillId="0" borderId="28" xfId="0" applyNumberFormat="1" applyFont="1" applyBorder="1" applyAlignment="1">
      <alignment horizontal="center" vertical="top" wrapText="1"/>
    </xf>
    <xf numFmtId="0" fontId="16" fillId="4" borderId="28" xfId="0" applyNumberFormat="1" applyFont="1" applyFill="1" applyBorder="1" applyAlignment="1">
      <alignment horizontal="center" vertical="top" wrapText="1"/>
    </xf>
    <xf numFmtId="0" fontId="14" fillId="0" borderId="0" xfId="0" applyNumberFormat="1" applyFont="1" applyAlignment="1">
      <alignment horizontal="center" vertical="top" wrapText="1"/>
    </xf>
    <xf numFmtId="0" fontId="13" fillId="0" borderId="21" xfId="0" applyNumberFormat="1" applyFont="1" applyBorder="1" applyAlignment="1">
      <alignment horizontal="center" vertical="top" wrapText="1"/>
    </xf>
    <xf numFmtId="0" fontId="13" fillId="0" borderId="23" xfId="0" applyNumberFormat="1" applyFont="1" applyBorder="1" applyAlignment="1">
      <alignment horizontal="center" vertical="top" wrapText="1"/>
    </xf>
    <xf numFmtId="0" fontId="17" fillId="4" borderId="28" xfId="0" applyFont="1" applyFill="1" applyBorder="1" applyAlignment="1">
      <alignment horizontal="center" vertical="top" wrapText="1"/>
    </xf>
    <xf numFmtId="0" fontId="16" fillId="0" borderId="42" xfId="0" applyNumberFormat="1" applyFont="1" applyBorder="1" applyAlignment="1">
      <alignment horizontal="center" vertical="top" wrapText="1"/>
    </xf>
    <xf numFmtId="0" fontId="16" fillId="4" borderId="35" xfId="0" applyFont="1" applyFill="1" applyBorder="1" applyAlignment="1">
      <alignment horizontal="center" vertical="top" wrapText="1"/>
    </xf>
    <xf numFmtId="0" fontId="16" fillId="0" borderId="35" xfId="0" applyFont="1" applyBorder="1" applyAlignment="1">
      <alignment horizontal="center" vertical="top" wrapText="1"/>
    </xf>
    <xf numFmtId="0" fontId="17" fillId="0" borderId="0" xfId="0" applyNumberFormat="1" applyFont="1" applyAlignment="1">
      <alignment horizontal="center" vertical="top" wrapText="1"/>
    </xf>
    <xf numFmtId="49" fontId="5" fillId="0" borderId="25" xfId="0" applyNumberFormat="1" applyFont="1" applyBorder="1" applyAlignment="1">
      <alignment vertical="top" wrapText="1"/>
    </xf>
    <xf numFmtId="49" fontId="5" fillId="4" borderId="34" xfId="0" applyNumberFormat="1" applyFont="1" applyFill="1" applyBorder="1" applyAlignment="1">
      <alignment vertical="top" wrapText="1"/>
    </xf>
    <xf numFmtId="0" fontId="5" fillId="9" borderId="43" xfId="0" applyNumberFormat="1" applyFont="1" applyFill="1" applyBorder="1" applyAlignment="1">
      <alignment horizontal="center" vertical="top"/>
    </xf>
    <xf numFmtId="0" fontId="5" fillId="9" borderId="44" xfId="0" applyNumberFormat="1" applyFont="1" applyFill="1" applyBorder="1" applyAlignment="1">
      <alignment horizontal="center" vertical="top"/>
    </xf>
    <xf numFmtId="0" fontId="5" fillId="9" borderId="45" xfId="0" applyNumberFormat="1" applyFont="1" applyFill="1" applyBorder="1" applyAlignment="1">
      <alignment horizontal="center" vertical="top"/>
    </xf>
    <xf numFmtId="49" fontId="1" fillId="2" borderId="7" xfId="0" applyNumberFormat="1" applyFont="1" applyFill="1" applyBorder="1" applyAlignment="1">
      <alignment horizontal="center" vertical="center" wrapText="1"/>
    </xf>
    <xf numFmtId="0" fontId="1" fillId="2" borderId="16" xfId="0" applyFont="1" applyFill="1" applyBorder="1" applyAlignment="1">
      <alignment vertical="top" wrapText="1"/>
    </xf>
    <xf numFmtId="49" fontId="11" fillId="2" borderId="6" xfId="0" applyNumberFormat="1" applyFont="1" applyFill="1" applyBorder="1" applyAlignment="1">
      <alignment horizontal="center" vertical="center" wrapText="1"/>
    </xf>
    <xf numFmtId="0" fontId="12" fillId="2" borderId="15" xfId="0" applyFont="1" applyFill="1" applyBorder="1" applyAlignment="1">
      <alignment vertical="top" wrapText="1"/>
    </xf>
    <xf numFmtId="0" fontId="5" fillId="9" borderId="38"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1" fillId="2" borderId="10" xfId="0" applyFont="1" applyFill="1" applyBorder="1" applyAlignment="1">
      <alignment vertical="top" wrapText="1"/>
    </xf>
    <xf numFmtId="49" fontId="18" fillId="2" borderId="8" xfId="0" applyNumberFormat="1" applyFont="1" applyFill="1" applyBorder="1" applyAlignment="1">
      <alignment horizontal="center" vertical="center" shrinkToFit="1"/>
    </xf>
    <xf numFmtId="0" fontId="19" fillId="2" borderId="1" xfId="0" applyFont="1" applyFill="1" applyBorder="1" applyAlignment="1">
      <alignment vertical="top" shrinkToFit="1"/>
    </xf>
    <xf numFmtId="0" fontId="19" fillId="2" borderId="9" xfId="0" applyFont="1" applyFill="1" applyBorder="1" applyAlignment="1">
      <alignment vertical="top" shrinkToFit="1"/>
    </xf>
    <xf numFmtId="49" fontId="15" fillId="2" borderId="8" xfId="0" applyNumberFormat="1" applyFont="1" applyFill="1" applyBorder="1" applyAlignment="1">
      <alignment horizontal="center" vertical="center" wrapText="1"/>
    </xf>
    <xf numFmtId="0" fontId="15" fillId="2" borderId="1" xfId="0" applyFont="1" applyFill="1" applyBorder="1" applyAlignment="1">
      <alignment horizontal="center" vertical="top" wrapText="1"/>
    </xf>
    <xf numFmtId="0" fontId="15" fillId="2" borderId="39" xfId="0" applyFont="1" applyFill="1" applyBorder="1" applyAlignment="1">
      <alignment horizontal="center" vertical="top" wrapText="1"/>
    </xf>
    <xf numFmtId="0" fontId="15" fillId="2" borderId="17" xfId="0" applyFont="1" applyFill="1" applyBorder="1" applyAlignment="1">
      <alignment horizontal="center" vertical="top" wrapText="1"/>
    </xf>
    <xf numFmtId="0" fontId="15" fillId="2" borderId="10" xfId="0" applyFont="1" applyFill="1" applyBorder="1" applyAlignment="1">
      <alignment horizontal="center" vertical="top" wrapText="1"/>
    </xf>
    <xf numFmtId="0" fontId="15" fillId="2" borderId="40" xfId="0" applyFont="1" applyFill="1" applyBorder="1" applyAlignment="1">
      <alignment horizontal="center" vertical="top" wrapText="1"/>
    </xf>
    <xf numFmtId="49" fontId="1" fillId="2" borderId="2" xfId="0" applyNumberFormat="1" applyFont="1" applyFill="1" applyBorder="1" applyAlignment="1">
      <alignment horizontal="center" vertical="center" wrapText="1"/>
    </xf>
    <xf numFmtId="0" fontId="1" fillId="2" borderId="11" xfId="0" applyFont="1" applyFill="1" applyBorder="1" applyAlignment="1">
      <alignment vertical="top" wrapText="1"/>
    </xf>
    <xf numFmtId="49" fontId="11" fillId="2" borderId="3" xfId="0" applyNumberFormat="1" applyFont="1" applyFill="1" applyBorder="1" applyAlignment="1">
      <alignment horizontal="center" vertical="center" wrapText="1"/>
    </xf>
    <xf numFmtId="0" fontId="12" fillId="2" borderId="4"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12" xfId="0" applyFont="1" applyFill="1" applyBorder="1" applyAlignment="1">
      <alignment horizontal="center" vertical="top" wrapText="1"/>
    </xf>
    <xf numFmtId="0" fontId="12" fillId="2" borderId="13" xfId="0" applyFont="1" applyFill="1" applyBorder="1" applyAlignment="1">
      <alignment horizontal="center" vertical="top" wrapText="1"/>
    </xf>
    <xf numFmtId="0" fontId="12" fillId="2" borderId="14" xfId="0" applyFont="1" applyFill="1" applyBorder="1" applyAlignment="1">
      <alignment horizontal="center" vertical="top" wrapText="1"/>
    </xf>
    <xf numFmtId="0" fontId="0" fillId="0" borderId="46" xfId="0" applyNumberFormat="1" applyFont="1" applyBorder="1" applyAlignment="1">
      <alignment horizontal="center" vertical="top" wrapText="1"/>
    </xf>
    <xf numFmtId="0" fontId="20" fillId="0" borderId="46" xfId="0" applyNumberFormat="1" applyFont="1" applyBorder="1" applyAlignment="1">
      <alignment horizontal="center" vertical="top" wrapText="1"/>
    </xf>
  </cellXfs>
  <cellStyles count="5">
    <cellStyle name="チェック セル" xfId="4" builtinId="23"/>
    <cellStyle name="どちらでもない" xfId="3" builtinId="28"/>
    <cellStyle name="悪い" xfId="2" builtinId="27"/>
    <cellStyle name="標準" xfId="0" builtinId="0"/>
    <cellStyle name="良い" xfId="1" builtinId="26"/>
  </cellStyles>
  <dxfs count="8">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s>
  <tableStyles count="0"/>
  <colors>
    <indexedColors>
      <rgbColor rgb="FF000000"/>
      <rgbColor rgb="FFFFFFFF"/>
      <rgbColor rgb="FFFF0000"/>
      <rgbColor rgb="FF00FF00"/>
      <rgbColor rgb="FF0000FF"/>
      <rgbColor rgb="FFFFFF00"/>
      <rgbColor rgb="FFFF00FF"/>
      <rgbColor rgb="FF00FFFF"/>
      <rgbColor rgb="FF000000"/>
      <rgbColor rgb="FFBDC0BF"/>
      <rgbColor rgb="FFBFBFBF"/>
      <rgbColor rgb="FF7F7F7F"/>
      <rgbColor rgb="FFE2E4E3"/>
      <rgbColor rgb="FF0075B9"/>
      <rgbColor rgb="FFEEEEEE"/>
      <rgbColor rgb="FFFF9300"/>
      <rgbColor rgb="FFED220B"/>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104775</xdr:colOff>
      <xdr:row>7</xdr:row>
      <xdr:rowOff>342900</xdr:rowOff>
    </xdr:from>
    <xdr:to>
      <xdr:col>25</xdr:col>
      <xdr:colOff>381000</xdr:colOff>
      <xdr:row>10</xdr:row>
      <xdr:rowOff>244830</xdr:rowOff>
    </xdr:to>
    <xdr:grpSp>
      <xdr:nvGrpSpPr>
        <xdr:cNvPr id="3" name="グループ化 2">
          <a:extLst>
            <a:ext uri="{FF2B5EF4-FFF2-40B4-BE49-F238E27FC236}">
              <a16:creationId xmlns:a16="http://schemas.microsoft.com/office/drawing/2014/main" id="{18C99930-E258-4244-83D6-190A494F45F9}"/>
            </a:ext>
          </a:extLst>
        </xdr:cNvPr>
        <xdr:cNvGrpSpPr/>
      </xdr:nvGrpSpPr>
      <xdr:grpSpPr>
        <a:xfrm>
          <a:off x="9912804" y="2715986"/>
          <a:ext cx="2632982" cy="1371501"/>
          <a:chOff x="11068050" y="962025"/>
          <a:chExt cx="2686050" cy="1730730"/>
        </a:xfrm>
      </xdr:grpSpPr>
      <xdr:sp macro="" textlink="">
        <xdr:nvSpPr>
          <xdr:cNvPr id="2" name="テキスト ボックス 1">
            <a:extLst>
              <a:ext uri="{FF2B5EF4-FFF2-40B4-BE49-F238E27FC236}">
                <a16:creationId xmlns:a16="http://schemas.microsoft.com/office/drawing/2014/main" id="{4D196761-98D3-432F-9185-E2160D98EFD8}"/>
              </a:ext>
            </a:extLst>
          </xdr:cNvPr>
          <xdr:cNvSpPr txBox="1"/>
        </xdr:nvSpPr>
        <xdr:spPr>
          <a:xfrm>
            <a:off x="11068050" y="962025"/>
            <a:ext cx="2686050" cy="1730730"/>
          </a:xfrm>
          <a:prstGeom prst="rect">
            <a:avLst/>
          </a:prstGeom>
          <a:solidFill>
            <a:schemeClr val="bg1"/>
          </a:solidFill>
          <a:ln w="12700" cap="flat">
            <a:solidFill>
              <a:schemeClr val="tx1"/>
            </a:solid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t">
            <a:spAutoFit/>
          </a:bodyPr>
          <a:lstStyle/>
          <a:p>
            <a:r>
              <a:rPr lang="ja-JP" altLang="en-US" sz="1100">
                <a:effectLst/>
                <a:latin typeface="+mn-lt"/>
                <a:ea typeface="+mn-ea"/>
                <a:cs typeface="+mn-cs"/>
              </a:rPr>
              <a:t>信号の説明</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：要求を満たす</a:t>
            </a:r>
            <a:r>
              <a:rPr lang="ja-JP" altLang="en-US" sz="1100">
                <a:effectLst/>
                <a:latin typeface="+mn-lt"/>
                <a:ea typeface="+mn-ea"/>
                <a:cs typeface="+mn-cs"/>
              </a:rPr>
              <a:t>。</a:t>
            </a:r>
            <a:endParaRPr lang="en-US" altLang="ja-JP" sz="1100">
              <a:effectLst/>
              <a:latin typeface="+mn-lt"/>
              <a:ea typeface="+mn-ea"/>
              <a:cs typeface="+mn-cs"/>
            </a:endParaRPr>
          </a:p>
          <a:p>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：要求達成のために検討すべき</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内容が認識されている </a:t>
            </a:r>
            <a:r>
              <a:rPr lang="ja-JP" altLang="en-US" sz="1100">
                <a:effectLst/>
                <a:latin typeface="+mn-lt"/>
                <a:ea typeface="+mn-ea"/>
                <a:cs typeface="+mn-cs"/>
              </a:rPr>
              <a:t>。</a:t>
            </a:r>
            <a:endParaRPr lang="ja-JP"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　　：未検討、もしくは解決困難な</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課題が認識されている </a:t>
            </a:r>
            <a:r>
              <a:rPr lang="ja-JP" altLang="en-US" sz="1100">
                <a:effectLst/>
                <a:latin typeface="+mn-lt"/>
                <a:ea typeface="+mn-ea"/>
                <a:cs typeface="+mn-cs"/>
              </a:rPr>
              <a:t>。</a:t>
            </a:r>
            <a:endParaRPr lang="ja-JP" altLang="ja-JP" sz="1100">
              <a:effectLst/>
              <a:latin typeface="+mn-lt"/>
              <a:ea typeface="+mn-ea"/>
              <a:cs typeface="+mn-cs"/>
            </a:endParaRPr>
          </a:p>
          <a:p>
            <a:r>
              <a:rPr lang="ja-JP" altLang="ja-JP" sz="1100">
                <a:effectLst/>
                <a:latin typeface="+mn-lt"/>
                <a:ea typeface="+mn-ea"/>
                <a:cs typeface="+mn-cs"/>
              </a:rPr>
              <a:t>　　　：条件に該当しない</a:t>
            </a:r>
            <a:endParaRPr lang="en-US" altLang="ja-JP" sz="1100">
              <a:effectLst/>
              <a:latin typeface="+mn-lt"/>
              <a:ea typeface="+mn-ea"/>
              <a:cs typeface="+mn-cs"/>
            </a:endParaRPr>
          </a:p>
          <a:p>
            <a:endParaRPr kumimoji="0" lang="ja-JP" altLang="en-US" sz="1100" b="0" i="0" u="none" strike="noStrike" cap="none" spc="0" normalizeH="0" baseline="0">
              <a:ln>
                <a:noFill/>
              </a:ln>
              <a:solidFill>
                <a:srgbClr val="000000"/>
              </a:solidFill>
              <a:effectLst/>
              <a:uFillTx/>
              <a:latin typeface="+mn-lt"/>
              <a:ea typeface="+mn-ea"/>
              <a:cs typeface="+mn-cs"/>
              <a:sym typeface="ヒラギノ角ゴ ProN W3"/>
            </a:endParaRPr>
          </a:p>
        </xdr:txBody>
      </xdr:sp>
      <xdr:sp macro="" textlink="">
        <xdr:nvSpPr>
          <xdr:cNvPr id="1026" name="テキスト ボックス 2">
            <a:extLst>
              <a:ext uri="{FF2B5EF4-FFF2-40B4-BE49-F238E27FC236}">
                <a16:creationId xmlns:a16="http://schemas.microsoft.com/office/drawing/2014/main" id="{0E640EC0-B7B9-4E88-968C-85351491629B}"/>
              </a:ext>
            </a:extLst>
          </xdr:cNvPr>
          <xdr:cNvSpPr txBox="1">
            <a:spLocks noChangeArrowheads="1"/>
          </xdr:cNvSpPr>
        </xdr:nvSpPr>
        <xdr:spPr bwMode="auto">
          <a:xfrm>
            <a:off x="11191875" y="1228725"/>
            <a:ext cx="323850" cy="171450"/>
          </a:xfrm>
          <a:prstGeom prst="rect">
            <a:avLst/>
          </a:prstGeom>
          <a:solidFill>
            <a:srgbClr val="C6EFCE"/>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1050" b="0" i="0" u="none" strike="noStrike" baseline="0">
                <a:solidFill>
                  <a:srgbClr val="006100"/>
                </a:solidFill>
                <a:latin typeface="+mn-ea"/>
                <a:ea typeface="+mn-ea"/>
              </a:rPr>
              <a:t>青</a:t>
            </a:r>
            <a:endParaRPr lang="ja-JP" altLang="en-US" sz="1050" b="0" i="0" u="none" strike="noStrike" baseline="0">
              <a:solidFill>
                <a:srgbClr val="006100"/>
              </a:solidFill>
              <a:latin typeface="+mn-ea"/>
              <a:ea typeface="+mn-ea"/>
              <a:cs typeface="Times New Roman"/>
            </a:endParaRPr>
          </a:p>
          <a:p>
            <a:pPr algn="ctr" rtl="0">
              <a:defRPr sz="1000"/>
            </a:pPr>
            <a:endParaRPr lang="ja-JP" altLang="en-US" sz="1050" b="0" i="0" u="none" strike="noStrike" baseline="0">
              <a:solidFill>
                <a:srgbClr val="006100"/>
              </a:solidFill>
              <a:latin typeface="+mn-ea"/>
              <a:ea typeface="+mn-ea"/>
              <a:cs typeface="Times New Roman"/>
            </a:endParaRPr>
          </a:p>
        </xdr:txBody>
      </xdr:sp>
      <xdr:sp macro="" textlink="">
        <xdr:nvSpPr>
          <xdr:cNvPr id="1027" name="テキスト ボックス 3">
            <a:extLst>
              <a:ext uri="{FF2B5EF4-FFF2-40B4-BE49-F238E27FC236}">
                <a16:creationId xmlns:a16="http://schemas.microsoft.com/office/drawing/2014/main" id="{76D2BBF0-14E6-4FB5-BA48-80290A18A7F6}"/>
              </a:ext>
            </a:extLst>
          </xdr:cNvPr>
          <xdr:cNvSpPr txBox="1">
            <a:spLocks noChangeArrowheads="1"/>
          </xdr:cNvSpPr>
        </xdr:nvSpPr>
        <xdr:spPr bwMode="auto">
          <a:xfrm>
            <a:off x="11191875" y="1609725"/>
            <a:ext cx="323850" cy="171450"/>
          </a:xfrm>
          <a:prstGeom prst="rect">
            <a:avLst/>
          </a:prstGeom>
          <a:solidFill>
            <a:srgbClr val="FFEB9C"/>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1050" b="0" i="0" u="none" strike="noStrike" baseline="0">
                <a:solidFill>
                  <a:srgbClr val="9C5700"/>
                </a:solidFill>
                <a:latin typeface="+mn-ea"/>
                <a:ea typeface="+mn-ea"/>
              </a:rPr>
              <a:t>黄</a:t>
            </a:r>
            <a:endParaRPr lang="ja-JP" altLang="en-US" sz="1050" b="0" i="0" u="none" strike="noStrike" baseline="0">
              <a:solidFill>
                <a:srgbClr val="9C5700"/>
              </a:solidFill>
              <a:latin typeface="+mn-ea"/>
              <a:ea typeface="+mn-ea"/>
              <a:cs typeface="Times New Roman"/>
            </a:endParaRPr>
          </a:p>
          <a:p>
            <a:pPr algn="ctr" rtl="0">
              <a:defRPr sz="1000"/>
            </a:pPr>
            <a:endParaRPr lang="ja-JP" altLang="en-US" sz="1050" b="0" i="0" u="none" strike="noStrike" baseline="0">
              <a:solidFill>
                <a:srgbClr val="9C5700"/>
              </a:solidFill>
              <a:latin typeface="+mn-ea"/>
              <a:ea typeface="+mn-ea"/>
              <a:cs typeface="Times New Roman"/>
            </a:endParaRPr>
          </a:p>
        </xdr:txBody>
      </xdr:sp>
      <xdr:sp macro="" textlink="">
        <xdr:nvSpPr>
          <xdr:cNvPr id="1028" name="テキスト ボックス 4">
            <a:extLst>
              <a:ext uri="{FF2B5EF4-FFF2-40B4-BE49-F238E27FC236}">
                <a16:creationId xmlns:a16="http://schemas.microsoft.com/office/drawing/2014/main" id="{98D2A878-3B33-4A07-841E-A02A297E8250}"/>
              </a:ext>
            </a:extLst>
          </xdr:cNvPr>
          <xdr:cNvSpPr txBox="1">
            <a:spLocks noChangeArrowheads="1"/>
          </xdr:cNvSpPr>
        </xdr:nvSpPr>
        <xdr:spPr bwMode="auto">
          <a:xfrm>
            <a:off x="11191875" y="1990725"/>
            <a:ext cx="323850" cy="171450"/>
          </a:xfrm>
          <a:prstGeom prst="rect">
            <a:avLst/>
          </a:prstGeom>
          <a:solidFill>
            <a:srgbClr val="FFC7CE"/>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1050" b="0" i="0" u="none" strike="noStrike" baseline="0">
                <a:solidFill>
                  <a:srgbClr val="9C0006"/>
                </a:solidFill>
                <a:latin typeface="+mn-ea"/>
                <a:ea typeface="+mn-ea"/>
              </a:rPr>
              <a:t>赤</a:t>
            </a:r>
            <a:endParaRPr lang="ja-JP" altLang="en-US" sz="1050" b="0" i="0" u="none" strike="noStrike" baseline="0">
              <a:solidFill>
                <a:srgbClr val="9C0006"/>
              </a:solidFill>
              <a:latin typeface="+mn-ea"/>
              <a:ea typeface="+mn-ea"/>
              <a:cs typeface="Times New Roman"/>
            </a:endParaRPr>
          </a:p>
          <a:p>
            <a:pPr algn="ctr" rtl="0">
              <a:defRPr sz="1000"/>
            </a:pPr>
            <a:endParaRPr lang="ja-JP" altLang="en-US" sz="1050" b="0" i="0" u="none" strike="noStrike" baseline="0">
              <a:solidFill>
                <a:srgbClr val="9C0006"/>
              </a:solidFill>
              <a:latin typeface="+mn-ea"/>
              <a:ea typeface="+mn-ea"/>
              <a:cs typeface="Times New Roman"/>
            </a:endParaRPr>
          </a:p>
        </xdr:txBody>
      </xdr:sp>
      <xdr:sp macro="" textlink="">
        <xdr:nvSpPr>
          <xdr:cNvPr id="1029" name="テキスト ボックス 5">
            <a:extLst>
              <a:ext uri="{FF2B5EF4-FFF2-40B4-BE49-F238E27FC236}">
                <a16:creationId xmlns:a16="http://schemas.microsoft.com/office/drawing/2014/main" id="{EC8F6406-6BC8-404E-BB9B-EABA800EAC6E}"/>
              </a:ext>
            </a:extLst>
          </xdr:cNvPr>
          <xdr:cNvSpPr txBox="1">
            <a:spLocks noChangeArrowheads="1"/>
          </xdr:cNvSpPr>
        </xdr:nvSpPr>
        <xdr:spPr bwMode="auto">
          <a:xfrm>
            <a:off x="11191875" y="2381250"/>
            <a:ext cx="323850" cy="171450"/>
          </a:xfrm>
          <a:prstGeom prst="rect">
            <a:avLst/>
          </a:prstGeom>
          <a:solidFill>
            <a:srgbClr val="A5A5A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1050" b="0" i="0" u="none" strike="noStrike" baseline="0">
                <a:solidFill>
                  <a:srgbClr val="FFFFFF"/>
                </a:solidFill>
                <a:latin typeface="+mn-ea"/>
                <a:ea typeface="+mn-ea"/>
              </a:rPr>
              <a:t>－</a:t>
            </a:r>
            <a:endParaRPr lang="ja-JP" altLang="en-US" sz="1050" b="0" i="0" u="none" strike="noStrike" baseline="0">
              <a:solidFill>
                <a:srgbClr val="FFFFFF"/>
              </a:solidFill>
              <a:latin typeface="+mn-ea"/>
              <a:ea typeface="+mn-ea"/>
              <a:cs typeface="Times New Roman"/>
            </a:endParaRPr>
          </a:p>
          <a:p>
            <a:pPr algn="ctr" rtl="0">
              <a:defRPr sz="1000"/>
            </a:pPr>
            <a:endParaRPr lang="ja-JP" altLang="en-US" sz="1050" b="0" i="0" u="none" strike="noStrike" baseline="0">
              <a:solidFill>
                <a:srgbClr val="FFFFFF"/>
              </a:solidFill>
              <a:latin typeface="+mn-ea"/>
              <a:ea typeface="+mn-ea"/>
              <a:cs typeface="Times New Roman"/>
            </a:endParaRPr>
          </a:p>
        </xdr:txBody>
      </xdr:sp>
    </xdr:grpSp>
    <xdr:clientData/>
  </xdr:two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Z153"/>
  <sheetViews>
    <sheetView showGridLines="0" tabSelected="1" zoomScaleNormal="100" workbookViewId="0">
      <pane xSplit="9" ySplit="3" topLeftCell="U4" activePane="bottomRight" state="frozen"/>
      <selection pane="topRight" activeCell="J1" sqref="J1"/>
      <selection pane="bottomLeft" activeCell="A3" sqref="A3"/>
      <selection pane="bottomRight" sqref="A1:XFD1"/>
    </sheetView>
  </sheetViews>
  <sheetFormatPr defaultColWidth="16.33203125" defaultRowHeight="11.6" outlineLevelCol="1"/>
  <cols>
    <col min="1" max="1" width="4.08203125" style="1" customWidth="1"/>
    <col min="2" max="2" width="14.33203125" style="1" customWidth="1"/>
    <col min="3" max="3" width="3.6640625" style="88" bestFit="1" customWidth="1"/>
    <col min="4" max="4" width="1.4140625" style="88" customWidth="1"/>
    <col min="5" max="5" width="2.08203125" style="88" customWidth="1"/>
    <col min="6" max="6" width="1.4140625" style="88" customWidth="1"/>
    <col min="7" max="7" width="2.4140625" style="88" customWidth="1"/>
    <col min="8" max="8" width="5.4140625" style="74" customWidth="1"/>
    <col min="9" max="9" width="57.33203125" style="1" bestFit="1" customWidth="1"/>
    <col min="10" max="12" width="3.58203125" style="1" customWidth="1"/>
    <col min="13" max="22" width="3.9140625" style="95" customWidth="1"/>
    <col min="23" max="23" width="2.4140625" style="48" customWidth="1"/>
    <col min="24" max="24" width="5.6640625" style="44" bestFit="1" customWidth="1"/>
    <col min="25" max="25" width="36.08203125" style="44" customWidth="1"/>
    <col min="26" max="26" width="16.33203125" style="44" customWidth="1"/>
    <col min="27" max="27" width="2.08203125" style="60" hidden="1" customWidth="1" outlineLevel="1"/>
    <col min="28" max="28" width="5.6640625" style="44" hidden="1" customWidth="1" outlineLevel="1"/>
    <col min="29" max="29" width="26.33203125" style="1" hidden="1" customWidth="1" outlineLevel="1"/>
    <col min="30" max="30" width="16.33203125" style="1" customWidth="1" collapsed="1"/>
    <col min="31" max="234" width="16.33203125" style="1" customWidth="1"/>
  </cols>
  <sheetData>
    <row r="1" spans="1:234" ht="35.25" customHeight="1">
      <c r="A1" s="126" t="s">
        <v>205</v>
      </c>
      <c r="B1" s="125"/>
      <c r="C1" s="125"/>
      <c r="D1" s="125"/>
      <c r="E1" s="125"/>
      <c r="F1" s="125"/>
      <c r="G1" s="125"/>
      <c r="H1" s="125"/>
      <c r="I1" s="125"/>
    </row>
    <row r="2" spans="1:234" ht="12" customHeight="1">
      <c r="A2" s="106" t="s">
        <v>0</v>
      </c>
      <c r="B2" s="117" t="s">
        <v>1</v>
      </c>
      <c r="C2" s="119" t="s">
        <v>2</v>
      </c>
      <c r="D2" s="120"/>
      <c r="E2" s="120"/>
      <c r="F2" s="120"/>
      <c r="G2" s="121"/>
      <c r="H2" s="103" t="s">
        <v>3</v>
      </c>
      <c r="I2" s="101" t="s">
        <v>4</v>
      </c>
      <c r="J2" s="108" t="s">
        <v>5</v>
      </c>
      <c r="K2" s="109"/>
      <c r="L2" s="110"/>
      <c r="M2" s="111" t="s">
        <v>6</v>
      </c>
      <c r="N2" s="112"/>
      <c r="O2" s="112"/>
      <c r="P2" s="112"/>
      <c r="Q2" s="112"/>
      <c r="R2" s="112"/>
      <c r="S2" s="112"/>
      <c r="T2" s="112"/>
      <c r="U2" s="112"/>
      <c r="V2" s="113"/>
      <c r="W2" s="53"/>
      <c r="X2" s="98" t="s">
        <v>186</v>
      </c>
      <c r="Y2" s="99"/>
      <c r="Z2" s="100"/>
      <c r="AA2" s="58"/>
      <c r="AB2" s="105" t="s">
        <v>193</v>
      </c>
      <c r="AC2" s="105"/>
    </row>
    <row r="3" spans="1:234" s="47" customFormat="1" ht="12.45">
      <c r="A3" s="107"/>
      <c r="B3" s="118"/>
      <c r="C3" s="122"/>
      <c r="D3" s="123"/>
      <c r="E3" s="123"/>
      <c r="F3" s="123"/>
      <c r="G3" s="124"/>
      <c r="H3" s="104"/>
      <c r="I3" s="102"/>
      <c r="J3" s="2" t="s">
        <v>7</v>
      </c>
      <c r="K3" s="3" t="s">
        <v>8</v>
      </c>
      <c r="L3" s="4" t="s">
        <v>9</v>
      </c>
      <c r="M3" s="114"/>
      <c r="N3" s="115"/>
      <c r="O3" s="115"/>
      <c r="P3" s="115"/>
      <c r="Q3" s="115"/>
      <c r="R3" s="115"/>
      <c r="S3" s="115"/>
      <c r="T3" s="115"/>
      <c r="U3" s="115"/>
      <c r="V3" s="116"/>
      <c r="W3" s="54"/>
      <c r="X3" s="55" t="s">
        <v>176</v>
      </c>
      <c r="Y3" s="55" t="s">
        <v>187</v>
      </c>
      <c r="Z3" s="55" t="s">
        <v>188</v>
      </c>
      <c r="AA3" s="58"/>
      <c r="AB3" s="55" t="s">
        <v>176</v>
      </c>
      <c r="AC3" s="55" t="s">
        <v>194</v>
      </c>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row>
    <row r="4" spans="1:234" ht="23.15">
      <c r="A4" s="5">
        <v>1</v>
      </c>
      <c r="B4" s="6" t="s">
        <v>10</v>
      </c>
      <c r="C4" s="89">
        <v>1</v>
      </c>
      <c r="D4" s="61" t="s">
        <v>11</v>
      </c>
      <c r="E4" s="62">
        <f t="shared" ref="E4:E35" si="0">H4</f>
        <v>1</v>
      </c>
      <c r="F4" s="61" t="s">
        <v>11</v>
      </c>
      <c r="G4" s="90">
        <v>1</v>
      </c>
      <c r="H4" s="63">
        <v>1</v>
      </c>
      <c r="I4" s="96" t="s">
        <v>198</v>
      </c>
      <c r="J4" s="7" t="s">
        <v>12</v>
      </c>
      <c r="K4" s="8"/>
      <c r="L4" s="9"/>
      <c r="M4" s="77"/>
      <c r="N4" s="78"/>
      <c r="O4" s="78"/>
      <c r="P4" s="78"/>
      <c r="Q4" s="78"/>
      <c r="R4" s="78"/>
      <c r="S4" s="78"/>
      <c r="T4" s="78"/>
      <c r="U4" s="78"/>
      <c r="V4" s="79"/>
      <c r="W4" s="53"/>
      <c r="X4" s="57" t="s">
        <v>195</v>
      </c>
      <c r="Y4" s="56"/>
      <c r="Z4" s="57"/>
      <c r="AA4" s="54"/>
      <c r="AB4" s="56" t="s">
        <v>177</v>
      </c>
      <c r="AC4" s="59"/>
    </row>
    <row r="5" spans="1:234" ht="34.75">
      <c r="A5" s="10">
        <f t="shared" ref="A5:A36" si="1">$A4+1</f>
        <v>2</v>
      </c>
      <c r="B5" s="6" t="s">
        <v>10</v>
      </c>
      <c r="C5" s="72">
        <v>1</v>
      </c>
      <c r="D5" s="64" t="s">
        <v>11</v>
      </c>
      <c r="E5" s="65">
        <f t="shared" si="0"/>
        <v>2</v>
      </c>
      <c r="F5" s="64" t="s">
        <v>11</v>
      </c>
      <c r="G5" s="66">
        <v>1</v>
      </c>
      <c r="H5" s="67">
        <v>2</v>
      </c>
      <c r="I5" s="97" t="s">
        <v>199</v>
      </c>
      <c r="J5" s="12" t="s">
        <v>12</v>
      </c>
      <c r="K5" s="13"/>
      <c r="L5" s="14"/>
      <c r="M5" s="83">
        <v>1</v>
      </c>
      <c r="N5" s="84"/>
      <c r="O5" s="84"/>
      <c r="P5" s="84"/>
      <c r="Q5" s="84"/>
      <c r="R5" s="84"/>
      <c r="S5" s="84"/>
      <c r="T5" s="84"/>
      <c r="U5" s="84"/>
      <c r="V5" s="85"/>
      <c r="W5" s="53"/>
      <c r="X5" s="57" t="s">
        <v>197</v>
      </c>
      <c r="Y5" s="56"/>
      <c r="Z5" s="57"/>
      <c r="AA5" s="54"/>
      <c r="AB5" s="56" t="s">
        <v>179</v>
      </c>
      <c r="AC5" s="59"/>
    </row>
    <row r="6" spans="1:234" ht="23.15">
      <c r="A6" s="10">
        <f t="shared" si="1"/>
        <v>3</v>
      </c>
      <c r="B6" s="6" t="s">
        <v>10</v>
      </c>
      <c r="C6" s="73">
        <v>1</v>
      </c>
      <c r="D6" s="68" t="s">
        <v>11</v>
      </c>
      <c r="E6" s="69">
        <f t="shared" si="0"/>
        <v>3</v>
      </c>
      <c r="F6" s="68" t="s">
        <v>11</v>
      </c>
      <c r="G6" s="70">
        <v>1</v>
      </c>
      <c r="H6" s="71">
        <v>3</v>
      </c>
      <c r="I6" s="75" t="s">
        <v>200</v>
      </c>
      <c r="J6" s="16" t="s">
        <v>12</v>
      </c>
      <c r="K6" s="17"/>
      <c r="L6" s="18"/>
      <c r="M6" s="80">
        <f>$A19</f>
        <v>16</v>
      </c>
      <c r="N6" s="81"/>
      <c r="O6" s="81"/>
      <c r="P6" s="81"/>
      <c r="Q6" s="81"/>
      <c r="R6" s="81"/>
      <c r="S6" s="81"/>
      <c r="T6" s="81"/>
      <c r="U6" s="81"/>
      <c r="V6" s="82"/>
      <c r="W6" s="53"/>
      <c r="X6" s="56" t="s">
        <v>181</v>
      </c>
      <c r="Y6" s="56"/>
      <c r="Z6" s="56"/>
      <c r="AA6" s="54"/>
      <c r="AB6" s="56" t="s">
        <v>181</v>
      </c>
      <c r="AC6" s="59"/>
    </row>
    <row r="7" spans="1:234" ht="46.3">
      <c r="A7" s="10">
        <f t="shared" si="1"/>
        <v>4</v>
      </c>
      <c r="B7" s="6" t="s">
        <v>10</v>
      </c>
      <c r="C7" s="72">
        <v>1</v>
      </c>
      <c r="D7" s="64" t="s">
        <v>11</v>
      </c>
      <c r="E7" s="65">
        <f t="shared" si="0"/>
        <v>3</v>
      </c>
      <c r="F7" s="64" t="s">
        <v>11</v>
      </c>
      <c r="G7" s="66">
        <f>G6+1</f>
        <v>2</v>
      </c>
      <c r="H7" s="67">
        <f>$H6</f>
        <v>3</v>
      </c>
      <c r="I7" s="97" t="s">
        <v>201</v>
      </c>
      <c r="J7" s="19" t="s">
        <v>13</v>
      </c>
      <c r="K7" s="20" t="s">
        <v>12</v>
      </c>
      <c r="L7" s="14"/>
      <c r="M7" s="83">
        <f>$A6</f>
        <v>3</v>
      </c>
      <c r="N7" s="87">
        <f>$A95</f>
        <v>92</v>
      </c>
      <c r="O7" s="84"/>
      <c r="P7" s="84"/>
      <c r="Q7" s="84"/>
      <c r="R7" s="84"/>
      <c r="S7" s="84"/>
      <c r="T7" s="84"/>
      <c r="U7" s="84"/>
      <c r="V7" s="85"/>
      <c r="W7" s="53"/>
      <c r="X7" s="56" t="s">
        <v>183</v>
      </c>
      <c r="Y7" s="56"/>
      <c r="Z7" s="56"/>
      <c r="AA7" s="54"/>
      <c r="AB7" s="56" t="s">
        <v>183</v>
      </c>
      <c r="AC7" s="59"/>
    </row>
    <row r="8" spans="1:234" ht="46.3">
      <c r="A8" s="10">
        <f t="shared" si="1"/>
        <v>5</v>
      </c>
      <c r="B8" s="6" t="s">
        <v>10</v>
      </c>
      <c r="C8" s="73">
        <v>1</v>
      </c>
      <c r="D8" s="68" t="s">
        <v>11</v>
      </c>
      <c r="E8" s="69">
        <f t="shared" si="0"/>
        <v>4</v>
      </c>
      <c r="F8" s="68" t="s">
        <v>11</v>
      </c>
      <c r="G8" s="70">
        <v>1</v>
      </c>
      <c r="H8" s="71">
        <v>4</v>
      </c>
      <c r="I8" s="75" t="s">
        <v>202</v>
      </c>
      <c r="J8" s="21" t="s">
        <v>13</v>
      </c>
      <c r="K8" s="22" t="s">
        <v>13</v>
      </c>
      <c r="L8" s="23" t="s">
        <v>12</v>
      </c>
      <c r="M8" s="80">
        <f>$A7</f>
        <v>4</v>
      </c>
      <c r="N8" s="86">
        <f>$A22</f>
        <v>19</v>
      </c>
      <c r="O8" s="86">
        <f>$A45</f>
        <v>42</v>
      </c>
      <c r="P8" s="86">
        <f>$A58</f>
        <v>55</v>
      </c>
      <c r="Q8" s="81"/>
      <c r="R8" s="81"/>
      <c r="S8" s="81"/>
      <c r="T8" s="81"/>
      <c r="U8" s="81"/>
      <c r="V8" s="82"/>
      <c r="W8" s="53"/>
      <c r="X8" s="56"/>
      <c r="Y8" s="56"/>
      <c r="Z8" s="56"/>
      <c r="AA8" s="54"/>
      <c r="AB8" s="56"/>
      <c r="AC8" s="59"/>
    </row>
    <row r="9" spans="1:234" ht="23.15">
      <c r="A9" s="10">
        <f t="shared" si="1"/>
        <v>6</v>
      </c>
      <c r="B9" s="6" t="s">
        <v>10</v>
      </c>
      <c r="C9" s="72">
        <v>1</v>
      </c>
      <c r="D9" s="64" t="s">
        <v>11</v>
      </c>
      <c r="E9" s="65">
        <f t="shared" si="0"/>
        <v>4</v>
      </c>
      <c r="F9" s="64" t="s">
        <v>11</v>
      </c>
      <c r="G9" s="66">
        <f>G8+1</f>
        <v>2</v>
      </c>
      <c r="H9" s="67">
        <f>$H8</f>
        <v>4</v>
      </c>
      <c r="I9" s="97" t="s">
        <v>203</v>
      </c>
      <c r="J9" s="24"/>
      <c r="K9" s="25" t="s">
        <v>13</v>
      </c>
      <c r="L9" s="26" t="s">
        <v>12</v>
      </c>
      <c r="M9" s="83">
        <f>$A8</f>
        <v>5</v>
      </c>
      <c r="N9" s="87">
        <f>$A24</f>
        <v>21</v>
      </c>
      <c r="O9" s="87">
        <f>$A98</f>
        <v>95</v>
      </c>
      <c r="P9" s="84"/>
      <c r="Q9" s="84"/>
      <c r="R9" s="84"/>
      <c r="S9" s="84"/>
      <c r="T9" s="84"/>
      <c r="U9" s="84"/>
      <c r="V9" s="85"/>
      <c r="W9" s="53"/>
      <c r="X9" s="56"/>
      <c r="Y9" s="56"/>
      <c r="Z9" s="56"/>
      <c r="AA9" s="54"/>
      <c r="AB9" s="56"/>
      <c r="AC9" s="59"/>
    </row>
    <row r="10" spans="1:234" ht="46.3">
      <c r="A10" s="10">
        <f t="shared" si="1"/>
        <v>7</v>
      </c>
      <c r="B10" s="6" t="s">
        <v>10</v>
      </c>
      <c r="C10" s="73">
        <v>1</v>
      </c>
      <c r="D10" s="68" t="s">
        <v>11</v>
      </c>
      <c r="E10" s="69">
        <f t="shared" si="0"/>
        <v>4</v>
      </c>
      <c r="F10" s="68" t="s">
        <v>11</v>
      </c>
      <c r="G10" s="70">
        <f>G9+1</f>
        <v>3</v>
      </c>
      <c r="H10" s="71">
        <f>$H9</f>
        <v>4</v>
      </c>
      <c r="I10" s="75" t="s">
        <v>204</v>
      </c>
      <c r="J10" s="21" t="s">
        <v>13</v>
      </c>
      <c r="K10" s="22" t="s">
        <v>13</v>
      </c>
      <c r="L10" s="23" t="s">
        <v>12</v>
      </c>
      <c r="M10" s="80">
        <f>$A8</f>
        <v>5</v>
      </c>
      <c r="N10" s="81"/>
      <c r="O10" s="81"/>
      <c r="P10" s="81"/>
      <c r="Q10" s="81"/>
      <c r="R10" s="81"/>
      <c r="S10" s="81"/>
      <c r="T10" s="81"/>
      <c r="U10" s="81"/>
      <c r="V10" s="82"/>
      <c r="W10" s="53"/>
      <c r="X10" s="56"/>
      <c r="Y10" s="56"/>
      <c r="Z10" s="56"/>
      <c r="AA10" s="54"/>
      <c r="AB10" s="56"/>
      <c r="AC10" s="59"/>
    </row>
    <row r="11" spans="1:234" ht="46.3">
      <c r="A11" s="10">
        <f t="shared" si="1"/>
        <v>8</v>
      </c>
      <c r="B11" s="6" t="s">
        <v>10</v>
      </c>
      <c r="C11" s="72">
        <v>1</v>
      </c>
      <c r="D11" s="64" t="s">
        <v>11</v>
      </c>
      <c r="E11" s="65">
        <f t="shared" si="0"/>
        <v>5</v>
      </c>
      <c r="F11" s="64" t="s">
        <v>11</v>
      </c>
      <c r="G11" s="66">
        <f t="shared" ref="G11:G75" si="2">1</f>
        <v>1</v>
      </c>
      <c r="H11" s="67">
        <f>$H10+1</f>
        <v>5</v>
      </c>
      <c r="I11" s="11" t="s">
        <v>14</v>
      </c>
      <c r="J11" s="27"/>
      <c r="K11" s="25" t="s">
        <v>13</v>
      </c>
      <c r="L11" s="26" t="s">
        <v>12</v>
      </c>
      <c r="M11" s="83">
        <f>$A8</f>
        <v>5</v>
      </c>
      <c r="N11" s="87">
        <f>$A9</f>
        <v>6</v>
      </c>
      <c r="O11" s="87">
        <f>$A10</f>
        <v>7</v>
      </c>
      <c r="P11" s="84"/>
      <c r="Q11" s="84"/>
      <c r="R11" s="84"/>
      <c r="S11" s="84"/>
      <c r="T11" s="84"/>
      <c r="U11" s="84"/>
      <c r="V11" s="85"/>
      <c r="W11" s="53"/>
      <c r="X11" s="56"/>
      <c r="Y11" s="56"/>
      <c r="Z11" s="56"/>
      <c r="AA11" s="54"/>
      <c r="AB11" s="56"/>
      <c r="AC11" s="59"/>
    </row>
    <row r="12" spans="1:234" ht="12.45">
      <c r="A12" s="10">
        <f t="shared" si="1"/>
        <v>9</v>
      </c>
      <c r="B12" s="6" t="s">
        <v>10</v>
      </c>
      <c r="C12" s="73">
        <v>1</v>
      </c>
      <c r="D12" s="68" t="s">
        <v>11</v>
      </c>
      <c r="E12" s="69">
        <f t="shared" si="0"/>
        <v>5</v>
      </c>
      <c r="F12" s="68" t="s">
        <v>11</v>
      </c>
      <c r="G12" s="70">
        <f>G11+1</f>
        <v>2</v>
      </c>
      <c r="H12" s="71">
        <f>$H11</f>
        <v>5</v>
      </c>
      <c r="I12" s="15" t="s">
        <v>15</v>
      </c>
      <c r="J12" s="28"/>
      <c r="K12" s="22" t="s">
        <v>13</v>
      </c>
      <c r="L12" s="23" t="s">
        <v>12</v>
      </c>
      <c r="M12" s="80">
        <f>$A11</f>
        <v>8</v>
      </c>
      <c r="N12" s="81"/>
      <c r="O12" s="81"/>
      <c r="P12" s="81"/>
      <c r="Q12" s="81"/>
      <c r="R12" s="81"/>
      <c r="S12" s="81"/>
      <c r="T12" s="81"/>
      <c r="U12" s="81"/>
      <c r="V12" s="82"/>
      <c r="W12" s="53"/>
      <c r="X12" s="56"/>
      <c r="Y12" s="56"/>
      <c r="Z12" s="56"/>
      <c r="AA12" s="54"/>
      <c r="AB12" s="56"/>
      <c r="AC12" s="59"/>
    </row>
    <row r="13" spans="1:234" ht="34.75">
      <c r="A13" s="10">
        <f t="shared" si="1"/>
        <v>10</v>
      </c>
      <c r="B13" s="29" t="s">
        <v>16</v>
      </c>
      <c r="C13" s="72">
        <f>C12+1</f>
        <v>2</v>
      </c>
      <c r="D13" s="64" t="s">
        <v>11</v>
      </c>
      <c r="E13" s="65">
        <f t="shared" si="0"/>
        <v>2</v>
      </c>
      <c r="F13" s="64" t="s">
        <v>11</v>
      </c>
      <c r="G13" s="66">
        <f t="shared" si="2"/>
        <v>1</v>
      </c>
      <c r="H13" s="67">
        <v>2</v>
      </c>
      <c r="I13" s="11" t="s">
        <v>17</v>
      </c>
      <c r="J13" s="12" t="s">
        <v>12</v>
      </c>
      <c r="K13" s="13"/>
      <c r="L13" s="14"/>
      <c r="M13" s="83">
        <f>$A19</f>
        <v>16</v>
      </c>
      <c r="N13" s="84"/>
      <c r="O13" s="84"/>
      <c r="P13" s="84"/>
      <c r="Q13" s="84"/>
      <c r="R13" s="84"/>
      <c r="S13" s="84"/>
      <c r="T13" s="84"/>
      <c r="U13" s="84"/>
      <c r="V13" s="85"/>
      <c r="W13" s="53"/>
      <c r="X13" s="56"/>
      <c r="Y13" s="56"/>
      <c r="Z13" s="57"/>
      <c r="AA13" s="54"/>
      <c r="AB13" s="56"/>
      <c r="AC13" s="59"/>
    </row>
    <row r="14" spans="1:234" ht="34.75">
      <c r="A14" s="10">
        <f t="shared" si="1"/>
        <v>11</v>
      </c>
      <c r="B14" s="43" t="s">
        <v>16</v>
      </c>
      <c r="C14" s="73">
        <f>C13</f>
        <v>2</v>
      </c>
      <c r="D14" s="68" t="s">
        <v>11</v>
      </c>
      <c r="E14" s="69">
        <f t="shared" si="0"/>
        <v>3</v>
      </c>
      <c r="F14" s="68" t="s">
        <v>11</v>
      </c>
      <c r="G14" s="70">
        <f t="shared" si="2"/>
        <v>1</v>
      </c>
      <c r="H14" s="71">
        <f t="shared" ref="H14:H22" si="3">3</f>
        <v>3</v>
      </c>
      <c r="I14" s="15" t="s">
        <v>18</v>
      </c>
      <c r="J14" s="21" t="s">
        <v>13</v>
      </c>
      <c r="K14" s="30" t="s">
        <v>12</v>
      </c>
      <c r="L14" s="18"/>
      <c r="M14" s="80">
        <f>$A7</f>
        <v>4</v>
      </c>
      <c r="N14" s="86">
        <f>$A77</f>
        <v>74</v>
      </c>
      <c r="O14" s="86">
        <f>$A95</f>
        <v>92</v>
      </c>
      <c r="P14" s="81"/>
      <c r="Q14" s="81"/>
      <c r="R14" s="81"/>
      <c r="S14" s="81"/>
      <c r="T14" s="81"/>
      <c r="U14" s="81"/>
      <c r="V14" s="82"/>
      <c r="W14" s="53"/>
      <c r="X14" s="56"/>
      <c r="Y14" s="56"/>
      <c r="Z14" s="56"/>
      <c r="AA14" s="54"/>
      <c r="AB14" s="56"/>
      <c r="AC14" s="59"/>
    </row>
    <row r="15" spans="1:234" ht="34.75">
      <c r="A15" s="10">
        <f t="shared" si="1"/>
        <v>12</v>
      </c>
      <c r="B15" s="43" t="s">
        <v>16</v>
      </c>
      <c r="C15" s="72">
        <f>C14</f>
        <v>2</v>
      </c>
      <c r="D15" s="64" t="s">
        <v>11</v>
      </c>
      <c r="E15" s="65">
        <f t="shared" si="0"/>
        <v>4</v>
      </c>
      <c r="F15" s="64" t="s">
        <v>11</v>
      </c>
      <c r="G15" s="66">
        <f t="shared" ref="G15:G153" si="4">1</f>
        <v>1</v>
      </c>
      <c r="H15" s="67">
        <v>4</v>
      </c>
      <c r="I15" s="11" t="s">
        <v>19</v>
      </c>
      <c r="J15" s="24"/>
      <c r="K15" s="13"/>
      <c r="L15" s="26" t="s">
        <v>12</v>
      </c>
      <c r="M15" s="83">
        <f>$A8</f>
        <v>5</v>
      </c>
      <c r="N15" s="87">
        <f>$A59</f>
        <v>56</v>
      </c>
      <c r="O15" s="84"/>
      <c r="P15" s="84"/>
      <c r="Q15" s="84"/>
      <c r="R15" s="84"/>
      <c r="S15" s="84"/>
      <c r="T15" s="84"/>
      <c r="U15" s="84"/>
      <c r="V15" s="85"/>
      <c r="W15" s="53"/>
      <c r="X15" s="56"/>
      <c r="Y15" s="56"/>
      <c r="Z15" s="56"/>
      <c r="AA15" s="54"/>
      <c r="AB15" s="56"/>
      <c r="AC15" s="59"/>
    </row>
    <row r="16" spans="1:234" ht="34.75">
      <c r="A16" s="10">
        <f t="shared" si="1"/>
        <v>13</v>
      </c>
      <c r="B16" s="43" t="s">
        <v>16</v>
      </c>
      <c r="C16" s="73">
        <f>C15</f>
        <v>2</v>
      </c>
      <c r="D16" s="68" t="s">
        <v>11</v>
      </c>
      <c r="E16" s="69">
        <f t="shared" si="0"/>
        <v>5</v>
      </c>
      <c r="F16" s="68" t="s">
        <v>11</v>
      </c>
      <c r="G16" s="70">
        <f t="shared" si="2"/>
        <v>1</v>
      </c>
      <c r="H16" s="71">
        <f t="shared" ref="H16:H147" si="5">5</f>
        <v>5</v>
      </c>
      <c r="I16" s="15" t="s">
        <v>20</v>
      </c>
      <c r="J16" s="31"/>
      <c r="K16" s="17"/>
      <c r="L16" s="32"/>
      <c r="M16" s="80">
        <f>$A15</f>
        <v>12</v>
      </c>
      <c r="N16" s="81"/>
      <c r="O16" s="81"/>
      <c r="P16" s="81"/>
      <c r="Q16" s="81"/>
      <c r="R16" s="81"/>
      <c r="S16" s="81"/>
      <c r="T16" s="81"/>
      <c r="U16" s="81"/>
      <c r="V16" s="82"/>
      <c r="W16" s="53"/>
      <c r="X16" s="56"/>
      <c r="Y16" s="56"/>
      <c r="Z16" s="56"/>
      <c r="AA16" s="54"/>
      <c r="AB16" s="56"/>
      <c r="AC16" s="59"/>
    </row>
    <row r="17" spans="1:29" ht="23.15">
      <c r="A17" s="10">
        <f t="shared" si="1"/>
        <v>14</v>
      </c>
      <c r="B17" s="43" t="s">
        <v>16</v>
      </c>
      <c r="C17" s="72">
        <f>C16</f>
        <v>2</v>
      </c>
      <c r="D17" s="64" t="s">
        <v>11</v>
      </c>
      <c r="E17" s="65">
        <f t="shared" si="0"/>
        <v>5</v>
      </c>
      <c r="F17" s="64" t="s">
        <v>11</v>
      </c>
      <c r="G17" s="66">
        <f>G16+1</f>
        <v>2</v>
      </c>
      <c r="H17" s="67">
        <f>H16</f>
        <v>5</v>
      </c>
      <c r="I17" s="11" t="s">
        <v>21</v>
      </c>
      <c r="J17" s="24"/>
      <c r="K17" s="13"/>
      <c r="L17" s="33"/>
      <c r="M17" s="83">
        <f>$A11</f>
        <v>8</v>
      </c>
      <c r="N17" s="87">
        <f>$A12</f>
        <v>9</v>
      </c>
      <c r="O17" s="87">
        <f>$A16</f>
        <v>13</v>
      </c>
      <c r="P17" s="84"/>
      <c r="Q17" s="84"/>
      <c r="R17" s="84"/>
      <c r="S17" s="84"/>
      <c r="T17" s="84"/>
      <c r="U17" s="84"/>
      <c r="V17" s="85"/>
      <c r="W17" s="53"/>
      <c r="X17" s="56"/>
      <c r="Y17" s="56"/>
      <c r="Z17" s="56"/>
      <c r="AA17" s="54"/>
      <c r="AB17" s="56"/>
      <c r="AC17" s="59"/>
    </row>
    <row r="18" spans="1:29" ht="46.3">
      <c r="A18" s="10">
        <f t="shared" si="1"/>
        <v>15</v>
      </c>
      <c r="B18" s="43" t="s">
        <v>22</v>
      </c>
      <c r="C18" s="73">
        <f>C17+1</f>
        <v>3</v>
      </c>
      <c r="D18" s="68" t="s">
        <v>11</v>
      </c>
      <c r="E18" s="69">
        <f t="shared" si="0"/>
        <v>1</v>
      </c>
      <c r="F18" s="68" t="s">
        <v>11</v>
      </c>
      <c r="G18" s="70">
        <f t="shared" si="2"/>
        <v>1</v>
      </c>
      <c r="H18" s="71">
        <v>1</v>
      </c>
      <c r="I18" s="15" t="s">
        <v>23</v>
      </c>
      <c r="J18" s="16" t="s">
        <v>12</v>
      </c>
      <c r="K18" s="17"/>
      <c r="L18" s="18"/>
      <c r="M18" s="80">
        <f>$A4</f>
        <v>1</v>
      </c>
      <c r="N18" s="81"/>
      <c r="O18" s="81"/>
      <c r="P18" s="81"/>
      <c r="Q18" s="81"/>
      <c r="R18" s="81"/>
      <c r="S18" s="81"/>
      <c r="T18" s="81"/>
      <c r="U18" s="81"/>
      <c r="V18" s="82"/>
      <c r="W18" s="53"/>
      <c r="X18" s="56"/>
      <c r="Y18" s="56"/>
      <c r="Z18" s="57"/>
      <c r="AA18" s="54"/>
      <c r="AB18" s="56"/>
      <c r="AC18" s="59"/>
    </row>
    <row r="19" spans="1:29" ht="34.75">
      <c r="A19" s="10">
        <f t="shared" si="1"/>
        <v>16</v>
      </c>
      <c r="B19" s="43" t="s">
        <v>22</v>
      </c>
      <c r="C19" s="72">
        <f t="shared" ref="C19:C32" si="6">C18</f>
        <v>3</v>
      </c>
      <c r="D19" s="64" t="s">
        <v>11</v>
      </c>
      <c r="E19" s="65">
        <f t="shared" si="0"/>
        <v>2</v>
      </c>
      <c r="F19" s="64" t="s">
        <v>11</v>
      </c>
      <c r="G19" s="66">
        <f t="shared" si="2"/>
        <v>1</v>
      </c>
      <c r="H19" s="67">
        <v>2</v>
      </c>
      <c r="I19" s="11" t="s">
        <v>24</v>
      </c>
      <c r="J19" s="12" t="s">
        <v>12</v>
      </c>
      <c r="K19" s="13"/>
      <c r="L19" s="14"/>
      <c r="M19" s="83">
        <f>$A5</f>
        <v>2</v>
      </c>
      <c r="N19" s="84"/>
      <c r="O19" s="84"/>
      <c r="P19" s="84"/>
      <c r="Q19" s="84"/>
      <c r="R19" s="84"/>
      <c r="S19" s="84"/>
      <c r="T19" s="84"/>
      <c r="U19" s="84"/>
      <c r="V19" s="85"/>
      <c r="W19" s="53"/>
      <c r="X19" s="56"/>
      <c r="Y19" s="56"/>
      <c r="Z19" s="57"/>
      <c r="AA19" s="54"/>
      <c r="AB19" s="56"/>
      <c r="AC19" s="59"/>
    </row>
    <row r="20" spans="1:29" ht="34.75">
      <c r="A20" s="10">
        <f t="shared" si="1"/>
        <v>17</v>
      </c>
      <c r="B20" s="43" t="s">
        <v>22</v>
      </c>
      <c r="C20" s="73">
        <f t="shared" si="6"/>
        <v>3</v>
      </c>
      <c r="D20" s="68" t="s">
        <v>11</v>
      </c>
      <c r="E20" s="69">
        <f t="shared" si="0"/>
        <v>2</v>
      </c>
      <c r="F20" s="68" t="s">
        <v>11</v>
      </c>
      <c r="G20" s="70">
        <f>G19+1</f>
        <v>2</v>
      </c>
      <c r="H20" s="71">
        <f>$H19</f>
        <v>2</v>
      </c>
      <c r="I20" s="15" t="s">
        <v>25</v>
      </c>
      <c r="J20" s="16" t="s">
        <v>12</v>
      </c>
      <c r="K20" s="17"/>
      <c r="L20" s="18"/>
      <c r="M20" s="80">
        <f>$A19</f>
        <v>16</v>
      </c>
      <c r="N20" s="81"/>
      <c r="O20" s="81"/>
      <c r="P20" s="81"/>
      <c r="Q20" s="81"/>
      <c r="R20" s="81"/>
      <c r="S20" s="81"/>
      <c r="T20" s="81"/>
      <c r="U20" s="81"/>
      <c r="V20" s="82"/>
      <c r="W20" s="53"/>
      <c r="X20" s="56"/>
      <c r="Y20" s="56"/>
      <c r="Z20" s="57"/>
      <c r="AA20" s="54"/>
      <c r="AB20" s="56"/>
      <c r="AC20" s="59"/>
    </row>
    <row r="21" spans="1:29" ht="34.75">
      <c r="A21" s="10">
        <f t="shared" si="1"/>
        <v>18</v>
      </c>
      <c r="B21" s="43" t="s">
        <v>22</v>
      </c>
      <c r="C21" s="72">
        <f t="shared" si="6"/>
        <v>3</v>
      </c>
      <c r="D21" s="64" t="s">
        <v>11</v>
      </c>
      <c r="E21" s="65">
        <f t="shared" si="0"/>
        <v>2</v>
      </c>
      <c r="F21" s="64" t="s">
        <v>11</v>
      </c>
      <c r="G21" s="66">
        <f>G20+1</f>
        <v>3</v>
      </c>
      <c r="H21" s="67">
        <f>$H20</f>
        <v>2</v>
      </c>
      <c r="I21" s="11" t="s">
        <v>26</v>
      </c>
      <c r="J21" s="12" t="s">
        <v>12</v>
      </c>
      <c r="K21" s="13"/>
      <c r="L21" s="14"/>
      <c r="M21" s="83">
        <f>$A19</f>
        <v>16</v>
      </c>
      <c r="N21" s="84"/>
      <c r="O21" s="84"/>
      <c r="P21" s="84"/>
      <c r="Q21" s="84"/>
      <c r="R21" s="84"/>
      <c r="S21" s="84"/>
      <c r="T21" s="84"/>
      <c r="U21" s="84"/>
      <c r="V21" s="85"/>
      <c r="W21" s="53"/>
      <c r="X21" s="56"/>
      <c r="Y21" s="56"/>
      <c r="Z21" s="57"/>
      <c r="AA21" s="54"/>
      <c r="AB21" s="56"/>
      <c r="AC21" s="59"/>
    </row>
    <row r="22" spans="1:29" ht="34.75">
      <c r="A22" s="10">
        <f t="shared" si="1"/>
        <v>19</v>
      </c>
      <c r="B22" s="43" t="s">
        <v>22</v>
      </c>
      <c r="C22" s="73">
        <f t="shared" si="6"/>
        <v>3</v>
      </c>
      <c r="D22" s="68" t="s">
        <v>11</v>
      </c>
      <c r="E22" s="69">
        <f t="shared" si="0"/>
        <v>3</v>
      </c>
      <c r="F22" s="68" t="s">
        <v>11</v>
      </c>
      <c r="G22" s="70">
        <f t="shared" si="2"/>
        <v>1</v>
      </c>
      <c r="H22" s="71">
        <f t="shared" si="3"/>
        <v>3</v>
      </c>
      <c r="I22" s="15" t="s">
        <v>27</v>
      </c>
      <c r="J22" s="16" t="s">
        <v>12</v>
      </c>
      <c r="K22" s="34"/>
      <c r="L22" s="18"/>
      <c r="M22" s="80">
        <f>$A7</f>
        <v>4</v>
      </c>
      <c r="N22" s="86">
        <f>$A44</f>
        <v>41</v>
      </c>
      <c r="O22" s="81"/>
      <c r="P22" s="81"/>
      <c r="Q22" s="81"/>
      <c r="R22" s="81"/>
      <c r="S22" s="81"/>
      <c r="T22" s="81"/>
      <c r="U22" s="81"/>
      <c r="V22" s="82"/>
      <c r="W22" s="53"/>
      <c r="X22" s="56"/>
      <c r="Y22" s="56"/>
      <c r="Z22" s="56"/>
      <c r="AA22" s="54"/>
      <c r="AB22" s="56"/>
      <c r="AC22" s="59"/>
    </row>
    <row r="23" spans="1:29" ht="34.75">
      <c r="A23" s="10">
        <f t="shared" si="1"/>
        <v>20</v>
      </c>
      <c r="B23" s="43" t="s">
        <v>22</v>
      </c>
      <c r="C23" s="72">
        <f t="shared" si="6"/>
        <v>3</v>
      </c>
      <c r="D23" s="64" t="s">
        <v>11</v>
      </c>
      <c r="E23" s="65">
        <f t="shared" si="0"/>
        <v>3</v>
      </c>
      <c r="F23" s="64" t="s">
        <v>11</v>
      </c>
      <c r="G23" s="66">
        <f>G22+1</f>
        <v>2</v>
      </c>
      <c r="H23" s="67">
        <f>$H22</f>
        <v>3</v>
      </c>
      <c r="I23" s="11" t="s">
        <v>28</v>
      </c>
      <c r="J23" s="19" t="s">
        <v>13</v>
      </c>
      <c r="K23" s="20" t="s">
        <v>12</v>
      </c>
      <c r="L23" s="14"/>
      <c r="M23" s="83">
        <f>$A21</f>
        <v>18</v>
      </c>
      <c r="N23" s="87">
        <f>$A77</f>
        <v>74</v>
      </c>
      <c r="O23" s="87">
        <f>$A95</f>
        <v>92</v>
      </c>
      <c r="P23" s="84"/>
      <c r="Q23" s="84"/>
      <c r="R23" s="84"/>
      <c r="S23" s="84"/>
      <c r="T23" s="84"/>
      <c r="U23" s="84"/>
      <c r="V23" s="85"/>
      <c r="W23" s="53"/>
      <c r="X23" s="56"/>
      <c r="Y23" s="56"/>
      <c r="Z23" s="56"/>
      <c r="AA23" s="54"/>
      <c r="AB23" s="56"/>
      <c r="AC23" s="59"/>
    </row>
    <row r="24" spans="1:29" ht="34.75">
      <c r="A24" s="10">
        <f t="shared" si="1"/>
        <v>21</v>
      </c>
      <c r="B24" s="43" t="s">
        <v>22</v>
      </c>
      <c r="C24" s="73">
        <f t="shared" si="6"/>
        <v>3</v>
      </c>
      <c r="D24" s="68" t="s">
        <v>11</v>
      </c>
      <c r="E24" s="69">
        <f t="shared" si="0"/>
        <v>4</v>
      </c>
      <c r="F24" s="68" t="s">
        <v>11</v>
      </c>
      <c r="G24" s="70">
        <f t="shared" si="2"/>
        <v>1</v>
      </c>
      <c r="H24" s="71">
        <v>4</v>
      </c>
      <c r="I24" s="15" t="s">
        <v>29</v>
      </c>
      <c r="J24" s="31"/>
      <c r="K24" s="22" t="s">
        <v>13</v>
      </c>
      <c r="L24" s="23" t="s">
        <v>12</v>
      </c>
      <c r="M24" s="80">
        <f>$A8</f>
        <v>5</v>
      </c>
      <c r="N24" s="86">
        <f>$A22</f>
        <v>19</v>
      </c>
      <c r="O24" s="81"/>
      <c r="P24" s="81"/>
      <c r="Q24" s="81"/>
      <c r="R24" s="81"/>
      <c r="S24" s="81"/>
      <c r="T24" s="81"/>
      <c r="U24" s="81"/>
      <c r="V24" s="82"/>
      <c r="W24" s="53"/>
      <c r="X24" s="56"/>
      <c r="Y24" s="56"/>
      <c r="Z24" s="56"/>
      <c r="AA24" s="54"/>
      <c r="AB24" s="56"/>
      <c r="AC24" s="59"/>
    </row>
    <row r="25" spans="1:29" ht="34.75">
      <c r="A25" s="10">
        <f t="shared" si="1"/>
        <v>22</v>
      </c>
      <c r="B25" s="43" t="s">
        <v>22</v>
      </c>
      <c r="C25" s="72">
        <f t="shared" si="6"/>
        <v>3</v>
      </c>
      <c r="D25" s="64" t="s">
        <v>11</v>
      </c>
      <c r="E25" s="65">
        <f t="shared" si="0"/>
        <v>4</v>
      </c>
      <c r="F25" s="64" t="s">
        <v>11</v>
      </c>
      <c r="G25" s="66">
        <f>G24+1</f>
        <v>2</v>
      </c>
      <c r="H25" s="67">
        <f>$H24</f>
        <v>4</v>
      </c>
      <c r="I25" s="11" t="s">
        <v>30</v>
      </c>
      <c r="J25" s="24"/>
      <c r="K25" s="13"/>
      <c r="L25" s="26" t="s">
        <v>12</v>
      </c>
      <c r="M25" s="83">
        <f>$A17</f>
        <v>14</v>
      </c>
      <c r="N25" s="84"/>
      <c r="O25" s="84"/>
      <c r="P25" s="84"/>
      <c r="Q25" s="84"/>
      <c r="R25" s="84"/>
      <c r="S25" s="84"/>
      <c r="T25" s="84"/>
      <c r="U25" s="84"/>
      <c r="V25" s="85"/>
      <c r="W25" s="53"/>
      <c r="X25" s="56"/>
      <c r="Y25" s="56"/>
      <c r="Z25" s="56"/>
      <c r="AA25" s="54"/>
      <c r="AB25" s="56"/>
      <c r="AC25" s="59"/>
    </row>
    <row r="26" spans="1:29" ht="34.75">
      <c r="A26" s="10">
        <f t="shared" si="1"/>
        <v>23</v>
      </c>
      <c r="B26" s="43" t="s">
        <v>22</v>
      </c>
      <c r="C26" s="73">
        <f t="shared" si="6"/>
        <v>3</v>
      </c>
      <c r="D26" s="68" t="s">
        <v>11</v>
      </c>
      <c r="E26" s="69">
        <f t="shared" si="0"/>
        <v>4</v>
      </c>
      <c r="F26" s="68" t="s">
        <v>11</v>
      </c>
      <c r="G26" s="70">
        <f>G25+1</f>
        <v>3</v>
      </c>
      <c r="H26" s="71">
        <f>$H25</f>
        <v>4</v>
      </c>
      <c r="I26" s="15" t="s">
        <v>31</v>
      </c>
      <c r="J26" s="31"/>
      <c r="K26" s="17"/>
      <c r="L26" s="23" t="s">
        <v>12</v>
      </c>
      <c r="M26" s="80">
        <f>$A25</f>
        <v>22</v>
      </c>
      <c r="N26" s="81"/>
      <c r="O26" s="81"/>
      <c r="P26" s="81"/>
      <c r="Q26" s="81"/>
      <c r="R26" s="81"/>
      <c r="S26" s="81"/>
      <c r="T26" s="81"/>
      <c r="U26" s="81"/>
      <c r="V26" s="82"/>
      <c r="W26" s="53"/>
      <c r="X26" s="56"/>
      <c r="Y26" s="56"/>
      <c r="Z26" s="56"/>
      <c r="AA26" s="54"/>
      <c r="AB26" s="56"/>
      <c r="AC26" s="59"/>
    </row>
    <row r="27" spans="1:29" ht="34.75">
      <c r="A27" s="10">
        <f t="shared" si="1"/>
        <v>24</v>
      </c>
      <c r="B27" s="43" t="s">
        <v>22</v>
      </c>
      <c r="C27" s="72">
        <f t="shared" si="6"/>
        <v>3</v>
      </c>
      <c r="D27" s="64" t="s">
        <v>11</v>
      </c>
      <c r="E27" s="65">
        <f t="shared" si="0"/>
        <v>4</v>
      </c>
      <c r="F27" s="64" t="s">
        <v>11</v>
      </c>
      <c r="G27" s="66">
        <f>G26+1</f>
        <v>4</v>
      </c>
      <c r="H27" s="67">
        <f>$H26</f>
        <v>4</v>
      </c>
      <c r="I27" s="11" t="s">
        <v>32</v>
      </c>
      <c r="J27" s="24"/>
      <c r="K27" s="13"/>
      <c r="L27" s="26" t="s">
        <v>12</v>
      </c>
      <c r="M27" s="83">
        <f>$A25</f>
        <v>22</v>
      </c>
      <c r="N27" s="87">
        <f>$A14</f>
        <v>11</v>
      </c>
      <c r="O27" s="84"/>
      <c r="P27" s="84"/>
      <c r="Q27" s="84"/>
      <c r="R27" s="84"/>
      <c r="S27" s="84"/>
      <c r="T27" s="84"/>
      <c r="U27" s="84"/>
      <c r="V27" s="85"/>
      <c r="W27" s="53"/>
      <c r="X27" s="56"/>
      <c r="Y27" s="56"/>
      <c r="Z27" s="56"/>
      <c r="AA27" s="54"/>
      <c r="AB27" s="56"/>
      <c r="AC27" s="59"/>
    </row>
    <row r="28" spans="1:29" ht="34.75">
      <c r="A28" s="10">
        <f t="shared" si="1"/>
        <v>25</v>
      </c>
      <c r="B28" s="43" t="s">
        <v>22</v>
      </c>
      <c r="C28" s="73">
        <f t="shared" si="6"/>
        <v>3</v>
      </c>
      <c r="D28" s="68" t="s">
        <v>11</v>
      </c>
      <c r="E28" s="69">
        <f t="shared" si="0"/>
        <v>4</v>
      </c>
      <c r="F28" s="68" t="s">
        <v>11</v>
      </c>
      <c r="G28" s="70">
        <f>G27+1</f>
        <v>5</v>
      </c>
      <c r="H28" s="71">
        <f>$H27</f>
        <v>4</v>
      </c>
      <c r="I28" s="15" t="s">
        <v>33</v>
      </c>
      <c r="J28" s="31"/>
      <c r="K28" s="22" t="s">
        <v>13</v>
      </c>
      <c r="L28" s="23" t="s">
        <v>12</v>
      </c>
      <c r="M28" s="80">
        <f>$A10</f>
        <v>7</v>
      </c>
      <c r="N28" s="81"/>
      <c r="O28" s="81"/>
      <c r="P28" s="81"/>
      <c r="Q28" s="81"/>
      <c r="R28" s="81"/>
      <c r="S28" s="81"/>
      <c r="T28" s="81"/>
      <c r="U28" s="81"/>
      <c r="V28" s="82"/>
      <c r="W28" s="53"/>
      <c r="X28" s="56"/>
      <c r="Y28" s="56"/>
      <c r="Z28" s="56"/>
      <c r="AA28" s="54"/>
      <c r="AB28" s="56"/>
      <c r="AC28" s="59"/>
    </row>
    <row r="29" spans="1:29" ht="34.75">
      <c r="A29" s="10">
        <f t="shared" si="1"/>
        <v>26</v>
      </c>
      <c r="B29" s="43" t="s">
        <v>22</v>
      </c>
      <c r="C29" s="72">
        <f t="shared" si="6"/>
        <v>3</v>
      </c>
      <c r="D29" s="64" t="s">
        <v>11</v>
      </c>
      <c r="E29" s="65">
        <f t="shared" si="0"/>
        <v>5</v>
      </c>
      <c r="F29" s="64" t="s">
        <v>11</v>
      </c>
      <c r="G29" s="66">
        <f t="shared" si="2"/>
        <v>1</v>
      </c>
      <c r="H29" s="67">
        <f>$H28+1</f>
        <v>5</v>
      </c>
      <c r="I29" s="11" t="s">
        <v>34</v>
      </c>
      <c r="J29" s="24"/>
      <c r="K29" s="35"/>
      <c r="L29" s="33"/>
      <c r="M29" s="83">
        <f>$A24</f>
        <v>21</v>
      </c>
      <c r="N29" s="87">
        <f>$A28</f>
        <v>25</v>
      </c>
      <c r="O29" s="84"/>
      <c r="P29" s="84"/>
      <c r="Q29" s="84"/>
      <c r="R29" s="84"/>
      <c r="S29" s="84"/>
      <c r="T29" s="84"/>
      <c r="U29" s="84"/>
      <c r="V29" s="85"/>
      <c r="W29" s="53"/>
      <c r="X29" s="56"/>
      <c r="Y29" s="56"/>
      <c r="Z29" s="56"/>
      <c r="AA29" s="54"/>
      <c r="AB29" s="56"/>
      <c r="AC29" s="59"/>
    </row>
    <row r="30" spans="1:29" ht="34.75">
      <c r="A30" s="10">
        <f t="shared" si="1"/>
        <v>27</v>
      </c>
      <c r="B30" s="43" t="s">
        <v>22</v>
      </c>
      <c r="C30" s="73">
        <f t="shared" si="6"/>
        <v>3</v>
      </c>
      <c r="D30" s="68" t="s">
        <v>11</v>
      </c>
      <c r="E30" s="69">
        <f t="shared" si="0"/>
        <v>5</v>
      </c>
      <c r="F30" s="68" t="s">
        <v>11</v>
      </c>
      <c r="G30" s="70">
        <f>G29+1</f>
        <v>2</v>
      </c>
      <c r="H30" s="71">
        <f>$H29</f>
        <v>5</v>
      </c>
      <c r="I30" s="15" t="s">
        <v>35</v>
      </c>
      <c r="J30" s="31"/>
      <c r="K30" s="36"/>
      <c r="L30" s="32"/>
      <c r="M30" s="80">
        <f>$A25</f>
        <v>22</v>
      </c>
      <c r="N30" s="81"/>
      <c r="O30" s="81"/>
      <c r="P30" s="81"/>
      <c r="Q30" s="81"/>
      <c r="R30" s="81"/>
      <c r="S30" s="81"/>
      <c r="T30" s="81"/>
      <c r="U30" s="81"/>
      <c r="V30" s="82"/>
      <c r="W30" s="53"/>
      <c r="X30" s="56"/>
      <c r="Y30" s="56"/>
      <c r="Z30" s="56"/>
      <c r="AA30" s="54"/>
      <c r="AB30" s="56"/>
      <c r="AC30" s="59"/>
    </row>
    <row r="31" spans="1:29" ht="34.75">
      <c r="A31" s="10">
        <f t="shared" si="1"/>
        <v>28</v>
      </c>
      <c r="B31" s="43" t="s">
        <v>22</v>
      </c>
      <c r="C31" s="72">
        <f t="shared" si="6"/>
        <v>3</v>
      </c>
      <c r="D31" s="64" t="s">
        <v>11</v>
      </c>
      <c r="E31" s="65">
        <f t="shared" si="0"/>
        <v>5</v>
      </c>
      <c r="F31" s="64" t="s">
        <v>11</v>
      </c>
      <c r="G31" s="66">
        <f>G30+1</f>
        <v>3</v>
      </c>
      <c r="H31" s="67">
        <f>$H30</f>
        <v>5</v>
      </c>
      <c r="I31" s="11" t="s">
        <v>36</v>
      </c>
      <c r="J31" s="24"/>
      <c r="K31" s="35"/>
      <c r="L31" s="33"/>
      <c r="M31" s="83">
        <f>$A22</f>
        <v>19</v>
      </c>
      <c r="N31" s="87">
        <f>$A24</f>
        <v>21</v>
      </c>
      <c r="O31" s="87">
        <f>$A28</f>
        <v>25</v>
      </c>
      <c r="P31" s="84"/>
      <c r="Q31" s="84"/>
      <c r="R31" s="84"/>
      <c r="S31" s="84"/>
      <c r="T31" s="84"/>
      <c r="U31" s="84"/>
      <c r="V31" s="85"/>
      <c r="W31" s="53"/>
      <c r="X31" s="56"/>
      <c r="Y31" s="56"/>
      <c r="Z31" s="56"/>
      <c r="AA31" s="54"/>
      <c r="AB31" s="56"/>
      <c r="AC31" s="59"/>
    </row>
    <row r="32" spans="1:29" ht="34.75">
      <c r="A32" s="10">
        <f t="shared" si="1"/>
        <v>29</v>
      </c>
      <c r="B32" s="43" t="s">
        <v>22</v>
      </c>
      <c r="C32" s="73">
        <f t="shared" si="6"/>
        <v>3</v>
      </c>
      <c r="D32" s="68" t="s">
        <v>11</v>
      </c>
      <c r="E32" s="69">
        <f t="shared" si="0"/>
        <v>5</v>
      </c>
      <c r="F32" s="68" t="s">
        <v>11</v>
      </c>
      <c r="G32" s="70">
        <f>G31+1</f>
        <v>4</v>
      </c>
      <c r="H32" s="71">
        <f>$H31</f>
        <v>5</v>
      </c>
      <c r="I32" s="15" t="s">
        <v>37</v>
      </c>
      <c r="J32" s="31"/>
      <c r="K32" s="36"/>
      <c r="L32" s="32"/>
      <c r="M32" s="80">
        <f>$A151</f>
        <v>148</v>
      </c>
      <c r="N32" s="81"/>
      <c r="O32" s="81"/>
      <c r="P32" s="81"/>
      <c r="Q32" s="81"/>
      <c r="R32" s="81"/>
      <c r="S32" s="81"/>
      <c r="T32" s="81"/>
      <c r="U32" s="81"/>
      <c r="V32" s="82"/>
      <c r="W32" s="53"/>
      <c r="X32" s="56"/>
      <c r="Y32" s="56"/>
      <c r="Z32" s="56"/>
      <c r="AA32" s="54"/>
      <c r="AB32" s="56"/>
      <c r="AC32" s="59"/>
    </row>
    <row r="33" spans="1:29" ht="34.75">
      <c r="A33" s="10">
        <f t="shared" si="1"/>
        <v>30</v>
      </c>
      <c r="B33" s="29" t="s">
        <v>38</v>
      </c>
      <c r="C33" s="72">
        <f>C32+1</f>
        <v>4</v>
      </c>
      <c r="D33" s="64" t="s">
        <v>11</v>
      </c>
      <c r="E33" s="65">
        <f t="shared" si="0"/>
        <v>2</v>
      </c>
      <c r="F33" s="64" t="s">
        <v>11</v>
      </c>
      <c r="G33" s="66">
        <f t="shared" si="2"/>
        <v>1</v>
      </c>
      <c r="H33" s="67">
        <f>2</f>
        <v>2</v>
      </c>
      <c r="I33" s="11" t="s">
        <v>39</v>
      </c>
      <c r="J33" s="12" t="s">
        <v>12</v>
      </c>
      <c r="K33" s="13"/>
      <c r="L33" s="37"/>
      <c r="M33" s="83">
        <f>$A19</f>
        <v>16</v>
      </c>
      <c r="N33" s="87">
        <f>$A13</f>
        <v>10</v>
      </c>
      <c r="O33" s="84"/>
      <c r="P33" s="84"/>
      <c r="Q33" s="84"/>
      <c r="R33" s="84"/>
      <c r="S33" s="84"/>
      <c r="T33" s="84"/>
      <c r="U33" s="84"/>
      <c r="V33" s="85"/>
      <c r="W33" s="53"/>
      <c r="X33" s="56"/>
      <c r="Y33" s="56"/>
      <c r="Z33" s="57"/>
      <c r="AA33" s="54"/>
      <c r="AB33" s="56"/>
      <c r="AC33" s="59"/>
    </row>
    <row r="34" spans="1:29" ht="23.15">
      <c r="A34" s="10">
        <f t="shared" si="1"/>
        <v>31</v>
      </c>
      <c r="B34" s="43" t="s">
        <v>38</v>
      </c>
      <c r="C34" s="73">
        <f t="shared" ref="C34:C42" si="7">C33</f>
        <v>4</v>
      </c>
      <c r="D34" s="68" t="s">
        <v>11</v>
      </c>
      <c r="E34" s="69">
        <f t="shared" si="0"/>
        <v>2</v>
      </c>
      <c r="F34" s="68" t="s">
        <v>11</v>
      </c>
      <c r="G34" s="70">
        <f>G33+1</f>
        <v>2</v>
      </c>
      <c r="H34" s="71">
        <f>$H33</f>
        <v>2</v>
      </c>
      <c r="I34" s="15" t="s">
        <v>40</v>
      </c>
      <c r="J34" s="16" t="s">
        <v>12</v>
      </c>
      <c r="K34" s="17"/>
      <c r="L34" s="38"/>
      <c r="M34" s="80">
        <f>$A33</f>
        <v>30</v>
      </c>
      <c r="N34" s="81"/>
      <c r="O34" s="81"/>
      <c r="P34" s="81"/>
      <c r="Q34" s="81"/>
      <c r="R34" s="81"/>
      <c r="S34" s="81"/>
      <c r="T34" s="81"/>
      <c r="U34" s="81"/>
      <c r="V34" s="82"/>
      <c r="W34" s="53"/>
      <c r="X34" s="56"/>
      <c r="Y34" s="56"/>
      <c r="Z34" s="57"/>
      <c r="AA34" s="54"/>
      <c r="AB34" s="56"/>
      <c r="AC34" s="59"/>
    </row>
    <row r="35" spans="1:29" ht="23.15">
      <c r="A35" s="10">
        <f t="shared" si="1"/>
        <v>32</v>
      </c>
      <c r="B35" s="43" t="s">
        <v>38</v>
      </c>
      <c r="C35" s="72">
        <f t="shared" si="7"/>
        <v>4</v>
      </c>
      <c r="D35" s="64" t="s">
        <v>11</v>
      </c>
      <c r="E35" s="65">
        <f t="shared" si="0"/>
        <v>3</v>
      </c>
      <c r="F35" s="64" t="s">
        <v>11</v>
      </c>
      <c r="G35" s="66">
        <f t="shared" si="4"/>
        <v>1</v>
      </c>
      <c r="H35" s="67">
        <v>3</v>
      </c>
      <c r="I35" s="11" t="s">
        <v>41</v>
      </c>
      <c r="J35" s="12" t="s">
        <v>12</v>
      </c>
      <c r="K35" s="13"/>
      <c r="L35" s="37"/>
      <c r="M35" s="83">
        <f>$A33</f>
        <v>30</v>
      </c>
      <c r="N35" s="87">
        <f>$A34</f>
        <v>31</v>
      </c>
      <c r="O35" s="84"/>
      <c r="P35" s="84"/>
      <c r="Q35" s="84"/>
      <c r="R35" s="84"/>
      <c r="S35" s="84"/>
      <c r="T35" s="84"/>
      <c r="U35" s="84"/>
      <c r="V35" s="85"/>
      <c r="W35" s="53"/>
      <c r="X35" s="56"/>
      <c r="Y35" s="56"/>
      <c r="Z35" s="56"/>
      <c r="AA35" s="54"/>
      <c r="AB35" s="56"/>
      <c r="AC35" s="59"/>
    </row>
    <row r="36" spans="1:29" ht="46.3">
      <c r="A36" s="10">
        <f t="shared" si="1"/>
        <v>33</v>
      </c>
      <c r="B36" s="43" t="s">
        <v>38</v>
      </c>
      <c r="C36" s="73">
        <f t="shared" si="7"/>
        <v>4</v>
      </c>
      <c r="D36" s="68" t="s">
        <v>11</v>
      </c>
      <c r="E36" s="69">
        <f t="shared" ref="E36:E67" si="8">H36</f>
        <v>3</v>
      </c>
      <c r="F36" s="68" t="s">
        <v>11</v>
      </c>
      <c r="G36" s="70">
        <f>G35+1</f>
        <v>2</v>
      </c>
      <c r="H36" s="71">
        <f>$H35</f>
        <v>3</v>
      </c>
      <c r="I36" s="15" t="s">
        <v>42</v>
      </c>
      <c r="J36" s="21" t="s">
        <v>13</v>
      </c>
      <c r="K36" s="30" t="s">
        <v>12</v>
      </c>
      <c r="L36" s="38"/>
      <c r="M36" s="80">
        <f>$A22</f>
        <v>19</v>
      </c>
      <c r="N36" s="86">
        <f>$A77</f>
        <v>74</v>
      </c>
      <c r="O36" s="86">
        <f>$A95</f>
        <v>92</v>
      </c>
      <c r="P36" s="81"/>
      <c r="Q36" s="81"/>
      <c r="R36" s="81"/>
      <c r="S36" s="81"/>
      <c r="T36" s="81"/>
      <c r="U36" s="81"/>
      <c r="V36" s="82"/>
      <c r="W36" s="53"/>
      <c r="X36" s="56"/>
      <c r="Y36" s="56"/>
      <c r="Z36" s="56"/>
      <c r="AA36" s="54"/>
      <c r="AB36" s="56"/>
      <c r="AC36" s="59"/>
    </row>
    <row r="37" spans="1:29" ht="34.75">
      <c r="A37" s="10">
        <f t="shared" ref="A37:A68" si="9">$A36+1</f>
        <v>34</v>
      </c>
      <c r="B37" s="43" t="s">
        <v>38</v>
      </c>
      <c r="C37" s="72">
        <f t="shared" si="7"/>
        <v>4</v>
      </c>
      <c r="D37" s="64" t="s">
        <v>11</v>
      </c>
      <c r="E37" s="65">
        <f t="shared" si="8"/>
        <v>4</v>
      </c>
      <c r="F37" s="64" t="s">
        <v>11</v>
      </c>
      <c r="G37" s="66">
        <f t="shared" si="2"/>
        <v>1</v>
      </c>
      <c r="H37" s="67">
        <v>4</v>
      </c>
      <c r="I37" s="11" t="s">
        <v>43</v>
      </c>
      <c r="J37" s="27"/>
      <c r="K37" s="39"/>
      <c r="L37" s="26" t="s">
        <v>12</v>
      </c>
      <c r="M37" s="83">
        <v>25</v>
      </c>
      <c r="N37" s="84"/>
      <c r="O37" s="84"/>
      <c r="P37" s="84"/>
      <c r="Q37" s="84"/>
      <c r="R37" s="84"/>
      <c r="S37" s="84"/>
      <c r="T37" s="84"/>
      <c r="U37" s="84"/>
      <c r="V37" s="85"/>
      <c r="W37" s="53"/>
      <c r="X37" s="56"/>
      <c r="Y37" s="56"/>
      <c r="Z37" s="56"/>
      <c r="AA37" s="54"/>
      <c r="AB37" s="56"/>
      <c r="AC37" s="59"/>
    </row>
    <row r="38" spans="1:29" ht="34.75">
      <c r="A38" s="10">
        <f t="shared" si="9"/>
        <v>35</v>
      </c>
      <c r="B38" s="43" t="s">
        <v>38</v>
      </c>
      <c r="C38" s="73">
        <f t="shared" si="7"/>
        <v>4</v>
      </c>
      <c r="D38" s="68" t="s">
        <v>11</v>
      </c>
      <c r="E38" s="69">
        <f t="shared" si="8"/>
        <v>4</v>
      </c>
      <c r="F38" s="68" t="s">
        <v>11</v>
      </c>
      <c r="G38" s="70">
        <f>G37+1</f>
        <v>2</v>
      </c>
      <c r="H38" s="71">
        <f>$H37</f>
        <v>4</v>
      </c>
      <c r="I38" s="15" t="s">
        <v>44</v>
      </c>
      <c r="J38" s="28"/>
      <c r="K38" s="22" t="s">
        <v>13</v>
      </c>
      <c r="L38" s="23" t="s">
        <v>12</v>
      </c>
      <c r="M38" s="80">
        <f>$A28</f>
        <v>25</v>
      </c>
      <c r="N38" s="86">
        <f>$A46</f>
        <v>43</v>
      </c>
      <c r="O38" s="86">
        <f>$A96</f>
        <v>93</v>
      </c>
      <c r="P38" s="86">
        <f>$A98</f>
        <v>95</v>
      </c>
      <c r="Q38" s="81"/>
      <c r="R38" s="81"/>
      <c r="S38" s="81"/>
      <c r="T38" s="81"/>
      <c r="U38" s="81"/>
      <c r="V38" s="82"/>
      <c r="W38" s="53"/>
      <c r="X38" s="56"/>
      <c r="Y38" s="56"/>
      <c r="Z38" s="56"/>
      <c r="AA38" s="54"/>
      <c r="AB38" s="56"/>
      <c r="AC38" s="59"/>
    </row>
    <row r="39" spans="1:29" ht="34.75">
      <c r="A39" s="10">
        <f t="shared" si="9"/>
        <v>36</v>
      </c>
      <c r="B39" s="43" t="s">
        <v>38</v>
      </c>
      <c r="C39" s="72">
        <f t="shared" si="7"/>
        <v>4</v>
      </c>
      <c r="D39" s="64" t="s">
        <v>11</v>
      </c>
      <c r="E39" s="65">
        <f t="shared" si="8"/>
        <v>5</v>
      </c>
      <c r="F39" s="64" t="s">
        <v>11</v>
      </c>
      <c r="G39" s="66">
        <f t="shared" si="2"/>
        <v>1</v>
      </c>
      <c r="H39" s="67">
        <f>H38+1</f>
        <v>5</v>
      </c>
      <c r="I39" s="11" t="s">
        <v>45</v>
      </c>
      <c r="J39" s="27"/>
      <c r="K39" s="35"/>
      <c r="L39" s="33"/>
      <c r="M39" s="83">
        <f>$A118</f>
        <v>115</v>
      </c>
      <c r="N39" s="87">
        <f>$A37</f>
        <v>34</v>
      </c>
      <c r="O39" s="84"/>
      <c r="P39" s="84"/>
      <c r="Q39" s="84"/>
      <c r="R39" s="84"/>
      <c r="S39" s="84"/>
      <c r="T39" s="84"/>
      <c r="U39" s="84"/>
      <c r="V39" s="85"/>
      <c r="W39" s="53"/>
      <c r="X39" s="56"/>
      <c r="Y39" s="56"/>
      <c r="Z39" s="56"/>
      <c r="AA39" s="54"/>
      <c r="AB39" s="56"/>
      <c r="AC39" s="59"/>
    </row>
    <row r="40" spans="1:29" ht="23.15">
      <c r="A40" s="10">
        <f t="shared" si="9"/>
        <v>37</v>
      </c>
      <c r="B40" s="43" t="s">
        <v>38</v>
      </c>
      <c r="C40" s="73">
        <f t="shared" si="7"/>
        <v>4</v>
      </c>
      <c r="D40" s="68" t="s">
        <v>11</v>
      </c>
      <c r="E40" s="69">
        <f t="shared" si="8"/>
        <v>5</v>
      </c>
      <c r="F40" s="68" t="s">
        <v>11</v>
      </c>
      <c r="G40" s="70">
        <f>G39+1</f>
        <v>2</v>
      </c>
      <c r="H40" s="71">
        <f>H39</f>
        <v>5</v>
      </c>
      <c r="I40" s="15" t="s">
        <v>46</v>
      </c>
      <c r="J40" s="28"/>
      <c r="K40" s="36"/>
      <c r="L40" s="32"/>
      <c r="M40" s="80">
        <f>$A39</f>
        <v>36</v>
      </c>
      <c r="N40" s="81"/>
      <c r="O40" s="81"/>
      <c r="P40" s="81"/>
      <c r="Q40" s="81"/>
      <c r="R40" s="81"/>
      <c r="S40" s="81"/>
      <c r="T40" s="81"/>
      <c r="U40" s="81"/>
      <c r="V40" s="82"/>
      <c r="W40" s="53"/>
      <c r="X40" s="56"/>
      <c r="Y40" s="56"/>
      <c r="Z40" s="56"/>
      <c r="AA40" s="54"/>
      <c r="AB40" s="56"/>
      <c r="AC40" s="59"/>
    </row>
    <row r="41" spans="1:29" ht="23.15">
      <c r="A41" s="10">
        <f t="shared" si="9"/>
        <v>38</v>
      </c>
      <c r="B41" s="43" t="s">
        <v>38</v>
      </c>
      <c r="C41" s="72">
        <f t="shared" si="7"/>
        <v>4</v>
      </c>
      <c r="D41" s="64" t="s">
        <v>11</v>
      </c>
      <c r="E41" s="65">
        <f t="shared" si="8"/>
        <v>5</v>
      </c>
      <c r="F41" s="64" t="s">
        <v>11</v>
      </c>
      <c r="G41" s="66">
        <f>G40+1</f>
        <v>3</v>
      </c>
      <c r="H41" s="67">
        <f>H39</f>
        <v>5</v>
      </c>
      <c r="I41" s="11" t="s">
        <v>47</v>
      </c>
      <c r="J41" s="27"/>
      <c r="K41" s="35"/>
      <c r="L41" s="33"/>
      <c r="M41" s="83">
        <f>$A39</f>
        <v>36</v>
      </c>
      <c r="N41" s="87">
        <f>$A76</f>
        <v>73</v>
      </c>
      <c r="O41" s="87">
        <f>$A77</f>
        <v>74</v>
      </c>
      <c r="P41" s="87">
        <f>$A79</f>
        <v>76</v>
      </c>
      <c r="Q41" s="84"/>
      <c r="R41" s="84"/>
      <c r="S41" s="84"/>
      <c r="T41" s="84"/>
      <c r="U41" s="84"/>
      <c r="V41" s="85"/>
      <c r="W41" s="53"/>
      <c r="X41" s="56"/>
      <c r="Y41" s="56"/>
      <c r="Z41" s="56"/>
      <c r="AA41" s="54"/>
      <c r="AB41" s="56"/>
      <c r="AC41" s="59"/>
    </row>
    <row r="42" spans="1:29" ht="34.75">
      <c r="A42" s="10">
        <f t="shared" si="9"/>
        <v>39</v>
      </c>
      <c r="B42" s="43" t="s">
        <v>38</v>
      </c>
      <c r="C42" s="73">
        <f t="shared" si="7"/>
        <v>4</v>
      </c>
      <c r="D42" s="68" t="s">
        <v>11</v>
      </c>
      <c r="E42" s="69">
        <f t="shared" si="8"/>
        <v>5</v>
      </c>
      <c r="F42" s="68" t="s">
        <v>11</v>
      </c>
      <c r="G42" s="70">
        <f>G41+1</f>
        <v>4</v>
      </c>
      <c r="H42" s="71">
        <f>H41</f>
        <v>5</v>
      </c>
      <c r="I42" s="15" t="s">
        <v>48</v>
      </c>
      <c r="J42" s="28"/>
      <c r="K42" s="36"/>
      <c r="L42" s="32"/>
      <c r="M42" s="80">
        <f>$A39</f>
        <v>36</v>
      </c>
      <c r="N42" s="86">
        <f>$A41</f>
        <v>38</v>
      </c>
      <c r="O42" s="81"/>
      <c r="P42" s="81"/>
      <c r="Q42" s="81"/>
      <c r="R42" s="81"/>
      <c r="S42" s="81"/>
      <c r="T42" s="81"/>
      <c r="U42" s="81"/>
      <c r="V42" s="82"/>
      <c r="W42" s="53"/>
      <c r="X42" s="56"/>
      <c r="Y42" s="56"/>
      <c r="Z42" s="56"/>
      <c r="AA42" s="54"/>
      <c r="AB42" s="56"/>
      <c r="AC42" s="59"/>
    </row>
    <row r="43" spans="1:29" ht="34.75">
      <c r="A43" s="10">
        <f t="shared" si="9"/>
        <v>40</v>
      </c>
      <c r="B43" s="29" t="s">
        <v>49</v>
      </c>
      <c r="C43" s="72">
        <f>C42+1</f>
        <v>5</v>
      </c>
      <c r="D43" s="64" t="s">
        <v>11</v>
      </c>
      <c r="E43" s="65">
        <f t="shared" si="8"/>
        <v>2</v>
      </c>
      <c r="F43" s="64" t="s">
        <v>11</v>
      </c>
      <c r="G43" s="66">
        <f t="shared" si="4"/>
        <v>1</v>
      </c>
      <c r="H43" s="67">
        <v>2</v>
      </c>
      <c r="I43" s="11" t="s">
        <v>50</v>
      </c>
      <c r="J43" s="12" t="s">
        <v>12</v>
      </c>
      <c r="K43" s="39"/>
      <c r="L43" s="37"/>
      <c r="M43" s="83">
        <f>$A19</f>
        <v>16</v>
      </c>
      <c r="N43" s="84"/>
      <c r="O43" s="84"/>
      <c r="P43" s="84"/>
      <c r="Q43" s="84"/>
      <c r="R43" s="84"/>
      <c r="S43" s="84"/>
      <c r="T43" s="84"/>
      <c r="U43" s="84"/>
      <c r="V43" s="85"/>
      <c r="W43" s="53"/>
      <c r="X43" s="56"/>
      <c r="Y43" s="56"/>
      <c r="Z43" s="57"/>
      <c r="AA43" s="54"/>
      <c r="AB43" s="56"/>
      <c r="AC43" s="59"/>
    </row>
    <row r="44" spans="1:29" ht="34.75">
      <c r="A44" s="10">
        <f t="shared" si="9"/>
        <v>41</v>
      </c>
      <c r="B44" s="43" t="s">
        <v>49</v>
      </c>
      <c r="C44" s="73">
        <f t="shared" ref="C44:C55" si="10">C43</f>
        <v>5</v>
      </c>
      <c r="D44" s="68" t="s">
        <v>11</v>
      </c>
      <c r="E44" s="69">
        <f t="shared" si="8"/>
        <v>2</v>
      </c>
      <c r="F44" s="68" t="s">
        <v>11</v>
      </c>
      <c r="G44" s="70">
        <f>G43+1</f>
        <v>2</v>
      </c>
      <c r="H44" s="71">
        <f>$H43</f>
        <v>2</v>
      </c>
      <c r="I44" s="15" t="s">
        <v>51</v>
      </c>
      <c r="J44" s="16" t="s">
        <v>12</v>
      </c>
      <c r="K44" s="40"/>
      <c r="L44" s="38"/>
      <c r="M44" s="80">
        <f>$A19</f>
        <v>16</v>
      </c>
      <c r="N44" s="81"/>
      <c r="O44" s="81"/>
      <c r="P44" s="81"/>
      <c r="Q44" s="81"/>
      <c r="R44" s="81"/>
      <c r="S44" s="81"/>
      <c r="T44" s="81"/>
      <c r="U44" s="81"/>
      <c r="V44" s="82"/>
      <c r="W44" s="53"/>
      <c r="X44" s="56"/>
      <c r="Y44" s="56"/>
      <c r="Z44" s="57"/>
      <c r="AA44" s="54"/>
      <c r="AB44" s="56"/>
      <c r="AC44" s="59"/>
    </row>
    <row r="45" spans="1:29" ht="57.9">
      <c r="A45" s="10">
        <f t="shared" si="9"/>
        <v>42</v>
      </c>
      <c r="B45" s="43" t="s">
        <v>49</v>
      </c>
      <c r="C45" s="72">
        <f t="shared" si="10"/>
        <v>5</v>
      </c>
      <c r="D45" s="64" t="s">
        <v>11</v>
      </c>
      <c r="E45" s="65">
        <f t="shared" si="8"/>
        <v>3</v>
      </c>
      <c r="F45" s="64" t="s">
        <v>11</v>
      </c>
      <c r="G45" s="66">
        <f t="shared" si="2"/>
        <v>1</v>
      </c>
      <c r="H45" s="67">
        <v>3</v>
      </c>
      <c r="I45" s="11" t="s">
        <v>52</v>
      </c>
      <c r="J45" s="12" t="s">
        <v>12</v>
      </c>
      <c r="K45" s="39"/>
      <c r="L45" s="37"/>
      <c r="M45" s="83">
        <f>$A22</f>
        <v>19</v>
      </c>
      <c r="N45" s="87">
        <f>$A77</f>
        <v>74</v>
      </c>
      <c r="O45" s="87">
        <f>$A6</f>
        <v>3</v>
      </c>
      <c r="P45" s="87">
        <f>$A95</f>
        <v>92</v>
      </c>
      <c r="Q45" s="91"/>
      <c r="R45" s="84"/>
      <c r="S45" s="84"/>
      <c r="T45" s="84"/>
      <c r="U45" s="84"/>
      <c r="V45" s="85"/>
      <c r="W45" s="53"/>
      <c r="X45" s="56"/>
      <c r="Y45" s="56"/>
      <c r="Z45" s="56"/>
      <c r="AA45" s="54"/>
      <c r="AB45" s="56"/>
      <c r="AC45" s="59"/>
    </row>
    <row r="46" spans="1:29" ht="46.3">
      <c r="A46" s="10">
        <f t="shared" si="9"/>
        <v>43</v>
      </c>
      <c r="B46" s="43" t="s">
        <v>49</v>
      </c>
      <c r="C46" s="73">
        <f t="shared" si="10"/>
        <v>5</v>
      </c>
      <c r="D46" s="68" t="s">
        <v>11</v>
      </c>
      <c r="E46" s="69">
        <f t="shared" si="8"/>
        <v>3</v>
      </c>
      <c r="F46" s="68" t="s">
        <v>11</v>
      </c>
      <c r="G46" s="70">
        <f>G45+1</f>
        <v>2</v>
      </c>
      <c r="H46" s="71">
        <v>3</v>
      </c>
      <c r="I46" s="15" t="s">
        <v>53</v>
      </c>
      <c r="J46" s="21" t="s">
        <v>13</v>
      </c>
      <c r="K46" s="30" t="s">
        <v>12</v>
      </c>
      <c r="L46" s="38"/>
      <c r="M46" s="80">
        <f>$A36</f>
        <v>33</v>
      </c>
      <c r="N46" s="86">
        <f>$A45</f>
        <v>42</v>
      </c>
      <c r="O46" s="86">
        <f>$A96</f>
        <v>93</v>
      </c>
      <c r="P46" s="81"/>
      <c r="Q46" s="81"/>
      <c r="R46" s="81"/>
      <c r="S46" s="81"/>
      <c r="T46" s="81"/>
      <c r="U46" s="81"/>
      <c r="V46" s="82"/>
      <c r="W46" s="53"/>
      <c r="X46" s="56"/>
      <c r="Y46" s="56"/>
      <c r="Z46" s="56"/>
      <c r="AA46" s="54"/>
      <c r="AB46" s="56"/>
      <c r="AC46" s="59"/>
    </row>
    <row r="47" spans="1:29" ht="34.75">
      <c r="A47" s="10">
        <f t="shared" si="9"/>
        <v>44</v>
      </c>
      <c r="B47" s="43" t="s">
        <v>49</v>
      </c>
      <c r="C47" s="72">
        <f t="shared" si="10"/>
        <v>5</v>
      </c>
      <c r="D47" s="64" t="s">
        <v>11</v>
      </c>
      <c r="E47" s="65">
        <f t="shared" si="8"/>
        <v>4</v>
      </c>
      <c r="F47" s="64" t="s">
        <v>11</v>
      </c>
      <c r="G47" s="66">
        <f t="shared" si="4"/>
        <v>1</v>
      </c>
      <c r="H47" s="67">
        <v>4</v>
      </c>
      <c r="I47" s="11" t="s">
        <v>54</v>
      </c>
      <c r="J47" s="41"/>
      <c r="K47" s="39"/>
      <c r="L47" s="26" t="s">
        <v>12</v>
      </c>
      <c r="M47" s="83">
        <f>$A46</f>
        <v>43</v>
      </c>
      <c r="N47" s="87">
        <f>$A98</f>
        <v>95</v>
      </c>
      <c r="O47" s="84"/>
      <c r="P47" s="84"/>
      <c r="Q47" s="84"/>
      <c r="R47" s="84"/>
      <c r="S47" s="84"/>
      <c r="T47" s="84"/>
      <c r="U47" s="84"/>
      <c r="V47" s="85"/>
      <c r="W47" s="53"/>
      <c r="X47" s="56"/>
      <c r="Y47" s="56"/>
      <c r="Z47" s="56"/>
      <c r="AA47" s="54"/>
      <c r="AB47" s="56"/>
      <c r="AC47" s="59"/>
    </row>
    <row r="48" spans="1:29" ht="34.75">
      <c r="A48" s="10">
        <f t="shared" si="9"/>
        <v>45</v>
      </c>
      <c r="B48" s="43" t="s">
        <v>49</v>
      </c>
      <c r="C48" s="73">
        <f t="shared" si="10"/>
        <v>5</v>
      </c>
      <c r="D48" s="68" t="s">
        <v>11</v>
      </c>
      <c r="E48" s="69">
        <f t="shared" si="8"/>
        <v>4</v>
      </c>
      <c r="F48" s="68" t="s">
        <v>11</v>
      </c>
      <c r="G48" s="70">
        <f>G47+1</f>
        <v>2</v>
      </c>
      <c r="H48" s="71">
        <f>$H47</f>
        <v>4</v>
      </c>
      <c r="I48" s="15" t="s">
        <v>55</v>
      </c>
      <c r="J48" s="42"/>
      <c r="K48" s="40"/>
      <c r="L48" s="23" t="s">
        <v>12</v>
      </c>
      <c r="M48" s="80">
        <f>$A47</f>
        <v>44</v>
      </c>
      <c r="N48" s="86">
        <f>$A28</f>
        <v>25</v>
      </c>
      <c r="O48" s="86">
        <f>$A10</f>
        <v>7</v>
      </c>
      <c r="P48" s="81"/>
      <c r="Q48" s="81"/>
      <c r="R48" s="81"/>
      <c r="S48" s="81"/>
      <c r="T48" s="81"/>
      <c r="U48" s="81"/>
      <c r="V48" s="82"/>
      <c r="W48" s="53"/>
      <c r="X48" s="56"/>
      <c r="Y48" s="56"/>
      <c r="Z48" s="56"/>
      <c r="AA48" s="54"/>
      <c r="AB48" s="56"/>
      <c r="AC48" s="59"/>
    </row>
    <row r="49" spans="1:29" ht="34.75">
      <c r="A49" s="10">
        <f t="shared" si="9"/>
        <v>46</v>
      </c>
      <c r="B49" s="43" t="s">
        <v>49</v>
      </c>
      <c r="C49" s="72">
        <f t="shared" si="10"/>
        <v>5</v>
      </c>
      <c r="D49" s="64" t="s">
        <v>11</v>
      </c>
      <c r="E49" s="65">
        <f t="shared" si="8"/>
        <v>5</v>
      </c>
      <c r="F49" s="64" t="s">
        <v>11</v>
      </c>
      <c r="G49" s="66">
        <f t="shared" si="2"/>
        <v>1</v>
      </c>
      <c r="H49" s="67">
        <v>5</v>
      </c>
      <c r="I49" s="11" t="s">
        <v>56</v>
      </c>
      <c r="J49" s="41"/>
      <c r="K49" s="39"/>
      <c r="L49" s="33"/>
      <c r="M49" s="83">
        <f>$A118</f>
        <v>115</v>
      </c>
      <c r="N49" s="84"/>
      <c r="O49" s="84"/>
      <c r="P49" s="84"/>
      <c r="Q49" s="84"/>
      <c r="R49" s="84"/>
      <c r="S49" s="84"/>
      <c r="T49" s="84"/>
      <c r="U49" s="84"/>
      <c r="V49" s="85"/>
      <c r="W49" s="53"/>
      <c r="X49" s="56"/>
      <c r="Y49" s="56"/>
      <c r="Z49" s="56"/>
      <c r="AA49" s="54"/>
      <c r="AB49" s="56"/>
      <c r="AC49" s="59"/>
    </row>
    <row r="50" spans="1:29" ht="34.75">
      <c r="A50" s="10">
        <f t="shared" si="9"/>
        <v>47</v>
      </c>
      <c r="B50" s="43" t="s">
        <v>49</v>
      </c>
      <c r="C50" s="73">
        <f t="shared" si="10"/>
        <v>5</v>
      </c>
      <c r="D50" s="68" t="s">
        <v>11</v>
      </c>
      <c r="E50" s="69">
        <f t="shared" si="8"/>
        <v>5</v>
      </c>
      <c r="F50" s="68" t="s">
        <v>11</v>
      </c>
      <c r="G50" s="70">
        <f t="shared" ref="G50:G55" si="11">G49+1</f>
        <v>2</v>
      </c>
      <c r="H50" s="71">
        <f t="shared" ref="H50:H55" si="12">H49</f>
        <v>5</v>
      </c>
      <c r="I50" s="15" t="s">
        <v>57</v>
      </c>
      <c r="J50" s="42"/>
      <c r="K50" s="40"/>
      <c r="L50" s="32"/>
      <c r="M50" s="80">
        <f>$A49</f>
        <v>46</v>
      </c>
      <c r="N50" s="81"/>
      <c r="O50" s="81"/>
      <c r="P50" s="81"/>
      <c r="Q50" s="81"/>
      <c r="R50" s="81"/>
      <c r="S50" s="81"/>
      <c r="T50" s="81"/>
      <c r="U50" s="81"/>
      <c r="V50" s="82"/>
      <c r="W50" s="53"/>
      <c r="X50" s="56"/>
      <c r="Y50" s="56"/>
      <c r="Z50" s="56"/>
      <c r="AA50" s="54"/>
      <c r="AB50" s="56"/>
      <c r="AC50" s="59"/>
    </row>
    <row r="51" spans="1:29" ht="34.75">
      <c r="A51" s="10">
        <f t="shared" si="9"/>
        <v>48</v>
      </c>
      <c r="B51" s="43" t="s">
        <v>49</v>
      </c>
      <c r="C51" s="72">
        <f t="shared" si="10"/>
        <v>5</v>
      </c>
      <c r="D51" s="64" t="s">
        <v>11</v>
      </c>
      <c r="E51" s="65">
        <f t="shared" si="8"/>
        <v>5</v>
      </c>
      <c r="F51" s="64" t="s">
        <v>11</v>
      </c>
      <c r="G51" s="66">
        <f t="shared" si="11"/>
        <v>3</v>
      </c>
      <c r="H51" s="67">
        <f t="shared" si="12"/>
        <v>5</v>
      </c>
      <c r="I51" s="11" t="s">
        <v>58</v>
      </c>
      <c r="J51" s="41"/>
      <c r="K51" s="39"/>
      <c r="L51" s="33"/>
      <c r="M51" s="83">
        <f>$A49</f>
        <v>46</v>
      </c>
      <c r="N51" s="87">
        <f>$A37</f>
        <v>34</v>
      </c>
      <c r="O51" s="87">
        <f>$A39</f>
        <v>36</v>
      </c>
      <c r="P51" s="84"/>
      <c r="Q51" s="84"/>
      <c r="R51" s="84"/>
      <c r="S51" s="84"/>
      <c r="T51" s="84"/>
      <c r="U51" s="84"/>
      <c r="V51" s="85"/>
      <c r="W51" s="53"/>
      <c r="X51" s="56"/>
      <c r="Y51" s="56"/>
      <c r="Z51" s="56"/>
      <c r="AA51" s="54"/>
      <c r="AB51" s="56"/>
      <c r="AC51" s="59"/>
    </row>
    <row r="52" spans="1:29" ht="34.75">
      <c r="A52" s="10">
        <f t="shared" si="9"/>
        <v>49</v>
      </c>
      <c r="B52" s="43" t="s">
        <v>49</v>
      </c>
      <c r="C52" s="73">
        <f t="shared" si="10"/>
        <v>5</v>
      </c>
      <c r="D52" s="68" t="s">
        <v>11</v>
      </c>
      <c r="E52" s="69">
        <f t="shared" si="8"/>
        <v>5</v>
      </c>
      <c r="F52" s="68" t="s">
        <v>11</v>
      </c>
      <c r="G52" s="70">
        <f t="shared" si="11"/>
        <v>4</v>
      </c>
      <c r="H52" s="71">
        <f t="shared" si="12"/>
        <v>5</v>
      </c>
      <c r="I52" s="15" t="s">
        <v>59</v>
      </c>
      <c r="J52" s="42"/>
      <c r="K52" s="40"/>
      <c r="L52" s="32"/>
      <c r="M52" s="80">
        <f>$A85</f>
        <v>82</v>
      </c>
      <c r="N52" s="86">
        <f>$A111</f>
        <v>108</v>
      </c>
      <c r="O52" s="81"/>
      <c r="P52" s="81"/>
      <c r="Q52" s="81"/>
      <c r="R52" s="81"/>
      <c r="S52" s="81"/>
      <c r="T52" s="81"/>
      <c r="U52" s="81"/>
      <c r="V52" s="82"/>
      <c r="W52" s="53"/>
      <c r="X52" s="56"/>
      <c r="Y52" s="56"/>
      <c r="Z52" s="56"/>
      <c r="AA52" s="54"/>
      <c r="AB52" s="56"/>
      <c r="AC52" s="59"/>
    </row>
    <row r="53" spans="1:29" ht="34.75">
      <c r="A53" s="10">
        <f t="shared" si="9"/>
        <v>50</v>
      </c>
      <c r="B53" s="43" t="s">
        <v>49</v>
      </c>
      <c r="C53" s="72">
        <f t="shared" si="10"/>
        <v>5</v>
      </c>
      <c r="D53" s="64" t="s">
        <v>11</v>
      </c>
      <c r="E53" s="65">
        <f t="shared" si="8"/>
        <v>5</v>
      </c>
      <c r="F53" s="64" t="s">
        <v>11</v>
      </c>
      <c r="G53" s="66">
        <f t="shared" si="11"/>
        <v>5</v>
      </c>
      <c r="H53" s="67">
        <f t="shared" si="12"/>
        <v>5</v>
      </c>
      <c r="I53" s="11" t="s">
        <v>60</v>
      </c>
      <c r="J53" s="41"/>
      <c r="K53" s="39"/>
      <c r="L53" s="33"/>
      <c r="M53" s="83">
        <f>$A14</f>
        <v>11</v>
      </c>
      <c r="N53" s="84"/>
      <c r="O53" s="84"/>
      <c r="P53" s="84"/>
      <c r="Q53" s="84"/>
      <c r="R53" s="84"/>
      <c r="S53" s="84"/>
      <c r="T53" s="84"/>
      <c r="U53" s="84"/>
      <c r="V53" s="85"/>
      <c r="W53" s="53"/>
      <c r="X53" s="56"/>
      <c r="Y53" s="56"/>
      <c r="Z53" s="56"/>
      <c r="AA53" s="54"/>
      <c r="AB53" s="56"/>
      <c r="AC53" s="59"/>
    </row>
    <row r="54" spans="1:29" ht="34.75">
      <c r="A54" s="10">
        <f t="shared" si="9"/>
        <v>51</v>
      </c>
      <c r="B54" s="43" t="s">
        <v>49</v>
      </c>
      <c r="C54" s="73">
        <f t="shared" si="10"/>
        <v>5</v>
      </c>
      <c r="D54" s="68" t="s">
        <v>11</v>
      </c>
      <c r="E54" s="69">
        <f t="shared" si="8"/>
        <v>5</v>
      </c>
      <c r="F54" s="68" t="s">
        <v>11</v>
      </c>
      <c r="G54" s="70">
        <f t="shared" si="11"/>
        <v>6</v>
      </c>
      <c r="H54" s="71">
        <f t="shared" si="12"/>
        <v>5</v>
      </c>
      <c r="I54" s="15" t="s">
        <v>61</v>
      </c>
      <c r="J54" s="42"/>
      <c r="K54" s="40"/>
      <c r="L54" s="32"/>
      <c r="M54" s="80">
        <f>$A49</f>
        <v>46</v>
      </c>
      <c r="N54" s="86">
        <f>$A76</f>
        <v>73</v>
      </c>
      <c r="O54" s="86">
        <f>$A77</f>
        <v>74</v>
      </c>
      <c r="P54" s="86">
        <f>$A79</f>
        <v>76</v>
      </c>
      <c r="Q54" s="81"/>
      <c r="R54" s="81"/>
      <c r="S54" s="81"/>
      <c r="T54" s="81"/>
      <c r="U54" s="81"/>
      <c r="V54" s="82"/>
      <c r="W54" s="53"/>
      <c r="X54" s="56"/>
      <c r="Y54" s="56"/>
      <c r="Z54" s="56"/>
      <c r="AA54" s="54"/>
      <c r="AB54" s="56"/>
      <c r="AC54" s="59"/>
    </row>
    <row r="55" spans="1:29" ht="34.75">
      <c r="A55" s="10">
        <f t="shared" si="9"/>
        <v>52</v>
      </c>
      <c r="B55" s="43" t="s">
        <v>49</v>
      </c>
      <c r="C55" s="72">
        <f t="shared" si="10"/>
        <v>5</v>
      </c>
      <c r="D55" s="64" t="s">
        <v>11</v>
      </c>
      <c r="E55" s="65">
        <f t="shared" si="8"/>
        <v>5</v>
      </c>
      <c r="F55" s="64" t="s">
        <v>11</v>
      </c>
      <c r="G55" s="66">
        <f t="shared" si="11"/>
        <v>7</v>
      </c>
      <c r="H55" s="67">
        <f t="shared" si="12"/>
        <v>5</v>
      </c>
      <c r="I55" s="11" t="s">
        <v>62</v>
      </c>
      <c r="J55" s="41"/>
      <c r="K55" s="39"/>
      <c r="L55" s="33"/>
      <c r="M55" s="83">
        <f>$A49</f>
        <v>46</v>
      </c>
      <c r="N55" s="87">
        <f>$A54</f>
        <v>51</v>
      </c>
      <c r="O55" s="84"/>
      <c r="P55" s="84"/>
      <c r="Q55" s="84"/>
      <c r="R55" s="84"/>
      <c r="S55" s="84"/>
      <c r="T55" s="84"/>
      <c r="U55" s="84"/>
      <c r="V55" s="85"/>
      <c r="W55" s="53"/>
      <c r="X55" s="56"/>
      <c r="Y55" s="56"/>
      <c r="Z55" s="56"/>
      <c r="AA55" s="54"/>
      <c r="AB55" s="56"/>
      <c r="AC55" s="59"/>
    </row>
    <row r="56" spans="1:29" ht="34.75">
      <c r="A56" s="10">
        <f t="shared" si="9"/>
        <v>53</v>
      </c>
      <c r="B56" s="43" t="s">
        <v>63</v>
      </c>
      <c r="C56" s="73">
        <f>C55+1</f>
        <v>6</v>
      </c>
      <c r="D56" s="68" t="s">
        <v>11</v>
      </c>
      <c r="E56" s="69">
        <f t="shared" si="8"/>
        <v>2</v>
      </c>
      <c r="F56" s="68" t="s">
        <v>11</v>
      </c>
      <c r="G56" s="70">
        <f t="shared" si="2"/>
        <v>1</v>
      </c>
      <c r="H56" s="71">
        <v>2</v>
      </c>
      <c r="I56" s="15" t="s">
        <v>64</v>
      </c>
      <c r="J56" s="16" t="s">
        <v>12</v>
      </c>
      <c r="K56" s="40"/>
      <c r="L56" s="38"/>
      <c r="M56" s="80">
        <f>$A43</f>
        <v>40</v>
      </c>
      <c r="N56" s="81"/>
      <c r="O56" s="81"/>
      <c r="P56" s="81"/>
      <c r="Q56" s="81"/>
      <c r="R56" s="81"/>
      <c r="S56" s="81"/>
      <c r="T56" s="81"/>
      <c r="U56" s="81"/>
      <c r="V56" s="82"/>
      <c r="W56" s="53"/>
      <c r="X56" s="56"/>
      <c r="Y56" s="56"/>
      <c r="Z56" s="56"/>
      <c r="AA56" s="54"/>
      <c r="AB56" s="56"/>
      <c r="AC56" s="59"/>
    </row>
    <row r="57" spans="1:29" ht="34.75">
      <c r="A57" s="10">
        <f t="shared" si="9"/>
        <v>54</v>
      </c>
      <c r="B57" s="43" t="s">
        <v>63</v>
      </c>
      <c r="C57" s="72">
        <f t="shared" ref="C57:C64" si="13">C56</f>
        <v>6</v>
      </c>
      <c r="D57" s="64" t="s">
        <v>11</v>
      </c>
      <c r="E57" s="65">
        <f t="shared" si="8"/>
        <v>3</v>
      </c>
      <c r="F57" s="64" t="s">
        <v>11</v>
      </c>
      <c r="G57" s="66">
        <f t="shared" si="4"/>
        <v>1</v>
      </c>
      <c r="H57" s="67">
        <v>3</v>
      </c>
      <c r="I57" s="11" t="s">
        <v>65</v>
      </c>
      <c r="J57" s="12" t="s">
        <v>12</v>
      </c>
      <c r="K57" s="39"/>
      <c r="L57" s="37"/>
      <c r="M57" s="83">
        <f>$A56</f>
        <v>53</v>
      </c>
      <c r="N57" s="84"/>
      <c r="O57" s="84"/>
      <c r="P57" s="84"/>
      <c r="Q57" s="84"/>
      <c r="R57" s="84"/>
      <c r="S57" s="84"/>
      <c r="T57" s="84"/>
      <c r="U57" s="84"/>
      <c r="V57" s="85"/>
      <c r="W57" s="53"/>
      <c r="X57" s="56"/>
      <c r="Y57" s="56"/>
      <c r="Z57" s="56"/>
      <c r="AA57" s="54"/>
      <c r="AB57" s="56"/>
      <c r="AC57" s="59"/>
    </row>
    <row r="58" spans="1:29" ht="34.75">
      <c r="A58" s="10">
        <f t="shared" si="9"/>
        <v>55</v>
      </c>
      <c r="B58" s="43" t="s">
        <v>63</v>
      </c>
      <c r="C58" s="73">
        <f t="shared" si="13"/>
        <v>6</v>
      </c>
      <c r="D58" s="68" t="s">
        <v>11</v>
      </c>
      <c r="E58" s="69">
        <f t="shared" si="8"/>
        <v>3</v>
      </c>
      <c r="F58" s="68" t="s">
        <v>11</v>
      </c>
      <c r="G58" s="70">
        <f>G57+1</f>
        <v>2</v>
      </c>
      <c r="H58" s="71">
        <f>$H57</f>
        <v>3</v>
      </c>
      <c r="I58" s="15" t="s">
        <v>66</v>
      </c>
      <c r="J58" s="21" t="s">
        <v>13</v>
      </c>
      <c r="K58" s="30" t="s">
        <v>12</v>
      </c>
      <c r="L58" s="38"/>
      <c r="M58" s="80">
        <f>$A57</f>
        <v>54</v>
      </c>
      <c r="N58" s="86">
        <f>$A77</f>
        <v>74</v>
      </c>
      <c r="O58" s="86">
        <f>$A95</f>
        <v>92</v>
      </c>
      <c r="P58" s="81"/>
      <c r="Q58" s="81"/>
      <c r="R58" s="81"/>
      <c r="S58" s="81"/>
      <c r="T58" s="81"/>
      <c r="U58" s="81"/>
      <c r="V58" s="82"/>
      <c r="W58" s="53"/>
      <c r="X58" s="56"/>
      <c r="Y58" s="56"/>
      <c r="Z58" s="56"/>
      <c r="AA58" s="54"/>
      <c r="AB58" s="56"/>
      <c r="AC58" s="59"/>
    </row>
    <row r="59" spans="1:29" ht="34.75">
      <c r="A59" s="10">
        <f t="shared" si="9"/>
        <v>56</v>
      </c>
      <c r="B59" s="43" t="s">
        <v>63</v>
      </c>
      <c r="C59" s="72">
        <f t="shared" si="13"/>
        <v>6</v>
      </c>
      <c r="D59" s="64" t="s">
        <v>11</v>
      </c>
      <c r="E59" s="65">
        <f t="shared" si="8"/>
        <v>3</v>
      </c>
      <c r="F59" s="64" t="s">
        <v>11</v>
      </c>
      <c r="G59" s="66">
        <f>G58+1</f>
        <v>3</v>
      </c>
      <c r="H59" s="67">
        <f>$H58</f>
        <v>3</v>
      </c>
      <c r="I59" s="11" t="s">
        <v>67</v>
      </c>
      <c r="J59" s="12" t="s">
        <v>12</v>
      </c>
      <c r="K59" s="39"/>
      <c r="L59" s="37"/>
      <c r="M59" s="83">
        <f>$A44</f>
        <v>41</v>
      </c>
      <c r="N59" s="87">
        <f>$A56</f>
        <v>53</v>
      </c>
      <c r="O59" s="84"/>
      <c r="P59" s="84"/>
      <c r="Q59" s="84"/>
      <c r="R59" s="84"/>
      <c r="S59" s="84"/>
      <c r="T59" s="84"/>
      <c r="U59" s="84"/>
      <c r="V59" s="85"/>
      <c r="W59" s="53"/>
      <c r="X59" s="56"/>
      <c r="Y59" s="56"/>
      <c r="Z59" s="56"/>
      <c r="AA59" s="54"/>
      <c r="AB59" s="56"/>
      <c r="AC59" s="59"/>
    </row>
    <row r="60" spans="1:29" ht="24" customHeight="1">
      <c r="A60" s="10">
        <f t="shared" si="9"/>
        <v>57</v>
      </c>
      <c r="B60" s="43" t="s">
        <v>63</v>
      </c>
      <c r="C60" s="73">
        <f t="shared" si="13"/>
        <v>6</v>
      </c>
      <c r="D60" s="68" t="s">
        <v>11</v>
      </c>
      <c r="E60" s="69">
        <f t="shared" si="8"/>
        <v>3</v>
      </c>
      <c r="F60" s="68" t="s">
        <v>11</v>
      </c>
      <c r="G60" s="70">
        <f>G59+1</f>
        <v>4</v>
      </c>
      <c r="H60" s="71">
        <f>$H59</f>
        <v>3</v>
      </c>
      <c r="I60" s="15" t="s">
        <v>68</v>
      </c>
      <c r="J60" s="21" t="s">
        <v>13</v>
      </c>
      <c r="K60" s="30" t="s">
        <v>12</v>
      </c>
      <c r="L60" s="38"/>
      <c r="M60" s="80">
        <f>$A58</f>
        <v>55</v>
      </c>
      <c r="N60" s="81"/>
      <c r="O60" s="81"/>
      <c r="P60" s="81"/>
      <c r="Q60" s="81"/>
      <c r="R60" s="81"/>
      <c r="S60" s="81"/>
      <c r="T60" s="81"/>
      <c r="U60" s="81"/>
      <c r="V60" s="82"/>
      <c r="W60" s="53"/>
      <c r="X60" s="56"/>
      <c r="Y60" s="56"/>
      <c r="Z60" s="56"/>
      <c r="AA60" s="54"/>
      <c r="AB60" s="56"/>
      <c r="AC60" s="59"/>
    </row>
    <row r="61" spans="1:29" ht="34.75">
      <c r="A61" s="10">
        <f t="shared" si="9"/>
        <v>58</v>
      </c>
      <c r="B61" s="43" t="s">
        <v>63</v>
      </c>
      <c r="C61" s="72">
        <f t="shared" si="13"/>
        <v>6</v>
      </c>
      <c r="D61" s="64" t="s">
        <v>11</v>
      </c>
      <c r="E61" s="65">
        <f t="shared" si="8"/>
        <v>4</v>
      </c>
      <c r="F61" s="64" t="s">
        <v>11</v>
      </c>
      <c r="G61" s="66">
        <f t="shared" si="4"/>
        <v>1</v>
      </c>
      <c r="H61" s="67">
        <v>4</v>
      </c>
      <c r="I61" s="11" t="s">
        <v>69</v>
      </c>
      <c r="J61" s="41"/>
      <c r="K61" s="39"/>
      <c r="L61" s="26" t="s">
        <v>12</v>
      </c>
      <c r="M61" s="83">
        <v>36</v>
      </c>
      <c r="N61" s="87">
        <f>$A59</f>
        <v>56</v>
      </c>
      <c r="O61" s="87">
        <f>$A60</f>
        <v>57</v>
      </c>
      <c r="P61" s="87">
        <f>$A96</f>
        <v>93</v>
      </c>
      <c r="Q61" s="87">
        <f>$A98</f>
        <v>95</v>
      </c>
      <c r="R61" s="84"/>
      <c r="S61" s="84"/>
      <c r="T61" s="84"/>
      <c r="U61" s="84"/>
      <c r="V61" s="85"/>
      <c r="W61" s="53"/>
      <c r="X61" s="56"/>
      <c r="Y61" s="56"/>
      <c r="Z61" s="56"/>
      <c r="AA61" s="54"/>
      <c r="AB61" s="56"/>
      <c r="AC61" s="59"/>
    </row>
    <row r="62" spans="1:29" ht="34.75">
      <c r="A62" s="10">
        <f t="shared" si="9"/>
        <v>59</v>
      </c>
      <c r="B62" s="43" t="s">
        <v>63</v>
      </c>
      <c r="C62" s="73">
        <f t="shared" si="13"/>
        <v>6</v>
      </c>
      <c r="D62" s="68" t="s">
        <v>11</v>
      </c>
      <c r="E62" s="69">
        <f t="shared" si="8"/>
        <v>5</v>
      </c>
      <c r="F62" s="68" t="s">
        <v>11</v>
      </c>
      <c r="G62" s="70">
        <f t="shared" si="4"/>
        <v>1</v>
      </c>
      <c r="H62" s="71">
        <f>H61+1</f>
        <v>5</v>
      </c>
      <c r="I62" s="15" t="s">
        <v>70</v>
      </c>
      <c r="J62" s="42"/>
      <c r="K62" s="40"/>
      <c r="L62" s="32"/>
      <c r="M62" s="80">
        <f>$A17</f>
        <v>14</v>
      </c>
      <c r="N62" s="86">
        <f>$A61</f>
        <v>58</v>
      </c>
      <c r="O62" s="81"/>
      <c r="P62" s="81"/>
      <c r="Q62" s="81"/>
      <c r="R62" s="81"/>
      <c r="S62" s="81"/>
      <c r="T62" s="81"/>
      <c r="U62" s="81"/>
      <c r="V62" s="82"/>
      <c r="W62" s="53"/>
      <c r="X62" s="56"/>
      <c r="Y62" s="56"/>
      <c r="Z62" s="56"/>
      <c r="AA62" s="54"/>
      <c r="AB62" s="56"/>
      <c r="AC62" s="59"/>
    </row>
    <row r="63" spans="1:29" ht="34.75">
      <c r="A63" s="10">
        <f t="shared" si="9"/>
        <v>60</v>
      </c>
      <c r="B63" s="43" t="s">
        <v>63</v>
      </c>
      <c r="C63" s="72">
        <f t="shared" si="13"/>
        <v>6</v>
      </c>
      <c r="D63" s="64" t="s">
        <v>11</v>
      </c>
      <c r="E63" s="65">
        <f t="shared" si="8"/>
        <v>5</v>
      </c>
      <c r="F63" s="64" t="s">
        <v>11</v>
      </c>
      <c r="G63" s="66">
        <f>G62+1</f>
        <v>2</v>
      </c>
      <c r="H63" s="67">
        <f>H62</f>
        <v>5</v>
      </c>
      <c r="I63" s="11" t="s">
        <v>71</v>
      </c>
      <c r="J63" s="41"/>
      <c r="K63" s="39"/>
      <c r="L63" s="33"/>
      <c r="M63" s="83">
        <f>$A61</f>
        <v>58</v>
      </c>
      <c r="N63" s="87">
        <f>$A62</f>
        <v>59</v>
      </c>
      <c r="O63" s="84"/>
      <c r="P63" s="84"/>
      <c r="Q63" s="84"/>
      <c r="R63" s="84"/>
      <c r="S63" s="84"/>
      <c r="T63" s="84"/>
      <c r="U63" s="84"/>
      <c r="V63" s="85"/>
      <c r="W63" s="53"/>
      <c r="X63" s="56"/>
      <c r="Y63" s="56"/>
      <c r="Z63" s="56"/>
      <c r="AA63" s="54"/>
      <c r="AB63" s="56"/>
      <c r="AC63" s="59"/>
    </row>
    <row r="64" spans="1:29" ht="34.75">
      <c r="A64" s="10">
        <f t="shared" si="9"/>
        <v>61</v>
      </c>
      <c r="B64" s="43" t="s">
        <v>63</v>
      </c>
      <c r="C64" s="73">
        <f t="shared" si="13"/>
        <v>6</v>
      </c>
      <c r="D64" s="68" t="s">
        <v>11</v>
      </c>
      <c r="E64" s="69">
        <f t="shared" si="8"/>
        <v>5</v>
      </c>
      <c r="F64" s="68" t="s">
        <v>11</v>
      </c>
      <c r="G64" s="70">
        <f>G63+1</f>
        <v>3</v>
      </c>
      <c r="H64" s="71">
        <f>H63</f>
        <v>5</v>
      </c>
      <c r="I64" s="15" t="s">
        <v>72</v>
      </c>
      <c r="J64" s="42"/>
      <c r="K64" s="40"/>
      <c r="L64" s="32"/>
      <c r="M64" s="80">
        <f>$A61</f>
        <v>58</v>
      </c>
      <c r="N64" s="81"/>
      <c r="O64" s="81"/>
      <c r="P64" s="81"/>
      <c r="Q64" s="81"/>
      <c r="R64" s="81"/>
      <c r="S64" s="81"/>
      <c r="T64" s="81"/>
      <c r="U64" s="81"/>
      <c r="V64" s="82"/>
      <c r="W64" s="53"/>
      <c r="X64" s="56"/>
      <c r="Y64" s="56"/>
      <c r="Z64" s="56"/>
      <c r="AA64" s="54"/>
      <c r="AB64" s="56"/>
      <c r="AC64" s="59"/>
    </row>
    <row r="65" spans="1:29" ht="46.3">
      <c r="A65" s="10">
        <f t="shared" si="9"/>
        <v>62</v>
      </c>
      <c r="B65" s="29" t="s">
        <v>73</v>
      </c>
      <c r="C65" s="72">
        <f>C64+1</f>
        <v>7</v>
      </c>
      <c r="D65" s="64" t="s">
        <v>11</v>
      </c>
      <c r="E65" s="65">
        <f t="shared" si="8"/>
        <v>2</v>
      </c>
      <c r="F65" s="64" t="s">
        <v>11</v>
      </c>
      <c r="G65" s="66">
        <f t="shared" si="4"/>
        <v>1</v>
      </c>
      <c r="H65" s="67">
        <v>2</v>
      </c>
      <c r="I65" s="11" t="s">
        <v>74</v>
      </c>
      <c r="J65" s="12" t="s">
        <v>12</v>
      </c>
      <c r="K65" s="39"/>
      <c r="L65" s="37"/>
      <c r="M65" s="83">
        <f>$A19</f>
        <v>16</v>
      </c>
      <c r="N65" s="87">
        <f>$A21</f>
        <v>18</v>
      </c>
      <c r="O65" s="87">
        <f>$A33</f>
        <v>30</v>
      </c>
      <c r="P65" s="87">
        <f>$A44</f>
        <v>41</v>
      </c>
      <c r="Q65" s="87">
        <f>$A56</f>
        <v>53</v>
      </c>
      <c r="R65" s="84"/>
      <c r="S65" s="84"/>
      <c r="T65" s="84"/>
      <c r="U65" s="84"/>
      <c r="V65" s="85"/>
      <c r="W65" s="53"/>
      <c r="X65" s="56"/>
      <c r="Y65" s="56"/>
      <c r="Z65" s="57"/>
      <c r="AA65" s="54"/>
      <c r="AB65" s="56"/>
      <c r="AC65" s="59"/>
    </row>
    <row r="66" spans="1:29" ht="34.75">
      <c r="A66" s="10">
        <f t="shared" si="9"/>
        <v>63</v>
      </c>
      <c r="B66" s="43" t="s">
        <v>73</v>
      </c>
      <c r="C66" s="73">
        <f t="shared" ref="C66:C74" si="14">C65</f>
        <v>7</v>
      </c>
      <c r="D66" s="68" t="s">
        <v>11</v>
      </c>
      <c r="E66" s="69">
        <f t="shared" si="8"/>
        <v>2</v>
      </c>
      <c r="F66" s="68" t="s">
        <v>11</v>
      </c>
      <c r="G66" s="70">
        <f>G65+1</f>
        <v>2</v>
      </c>
      <c r="H66" s="71">
        <f>$H65</f>
        <v>2</v>
      </c>
      <c r="I66" s="15" t="s">
        <v>75</v>
      </c>
      <c r="J66" s="16" t="s">
        <v>12</v>
      </c>
      <c r="K66" s="40"/>
      <c r="L66" s="38"/>
      <c r="M66" s="80">
        <f>$A65</f>
        <v>62</v>
      </c>
      <c r="N66" s="81"/>
      <c r="O66" s="81"/>
      <c r="P66" s="81"/>
      <c r="Q66" s="81"/>
      <c r="R66" s="81"/>
      <c r="S66" s="81"/>
      <c r="T66" s="81"/>
      <c r="U66" s="81"/>
      <c r="V66" s="82"/>
      <c r="W66" s="53"/>
      <c r="X66" s="56"/>
      <c r="Y66" s="56"/>
      <c r="Z66" s="57"/>
      <c r="AA66" s="54"/>
      <c r="AB66" s="56"/>
      <c r="AC66" s="59"/>
    </row>
    <row r="67" spans="1:29" ht="57.9">
      <c r="A67" s="10">
        <f t="shared" si="9"/>
        <v>64</v>
      </c>
      <c r="B67" s="43" t="s">
        <v>73</v>
      </c>
      <c r="C67" s="72">
        <f t="shared" si="14"/>
        <v>7</v>
      </c>
      <c r="D67" s="64" t="s">
        <v>11</v>
      </c>
      <c r="E67" s="65">
        <f t="shared" si="8"/>
        <v>3</v>
      </c>
      <c r="F67" s="64" t="s">
        <v>11</v>
      </c>
      <c r="G67" s="66">
        <f t="shared" si="4"/>
        <v>1</v>
      </c>
      <c r="H67" s="67">
        <v>3</v>
      </c>
      <c r="I67" s="11" t="s">
        <v>76</v>
      </c>
      <c r="J67" s="19" t="s">
        <v>13</v>
      </c>
      <c r="K67" s="20" t="s">
        <v>12</v>
      </c>
      <c r="L67" s="37"/>
      <c r="M67" s="83">
        <f>$A45</f>
        <v>42</v>
      </c>
      <c r="N67" s="84"/>
      <c r="O67" s="84"/>
      <c r="P67" s="84"/>
      <c r="Q67" s="84"/>
      <c r="R67" s="84"/>
      <c r="S67" s="84"/>
      <c r="T67" s="84"/>
      <c r="U67" s="84"/>
      <c r="V67" s="85"/>
      <c r="W67" s="53"/>
      <c r="X67" s="56"/>
      <c r="Y67" s="56"/>
      <c r="Z67" s="57"/>
      <c r="AA67" s="54"/>
      <c r="AB67" s="56"/>
      <c r="AC67" s="59"/>
    </row>
    <row r="68" spans="1:29" ht="34.75">
      <c r="A68" s="10">
        <f t="shared" si="9"/>
        <v>65</v>
      </c>
      <c r="B68" s="43" t="s">
        <v>73</v>
      </c>
      <c r="C68" s="73">
        <f t="shared" si="14"/>
        <v>7</v>
      </c>
      <c r="D68" s="68" t="s">
        <v>11</v>
      </c>
      <c r="E68" s="69">
        <f t="shared" ref="E68:E99" si="15">H68</f>
        <v>3</v>
      </c>
      <c r="F68" s="68" t="s">
        <v>11</v>
      </c>
      <c r="G68" s="70">
        <f>G67+1</f>
        <v>2</v>
      </c>
      <c r="H68" s="71">
        <f>$H67</f>
        <v>3</v>
      </c>
      <c r="I68" s="15" t="s">
        <v>77</v>
      </c>
      <c r="J68" s="21" t="s">
        <v>13</v>
      </c>
      <c r="K68" s="30" t="s">
        <v>12</v>
      </c>
      <c r="L68" s="38"/>
      <c r="M68" s="80">
        <f>$A66</f>
        <v>63</v>
      </c>
      <c r="N68" s="86">
        <f>$A67</f>
        <v>64</v>
      </c>
      <c r="O68" s="86">
        <f>$A7</f>
        <v>4</v>
      </c>
      <c r="P68" s="86">
        <f>$A14</f>
        <v>11</v>
      </c>
      <c r="Q68" s="86">
        <f>$A22</f>
        <v>19</v>
      </c>
      <c r="R68" s="86">
        <f>$A36</f>
        <v>33</v>
      </c>
      <c r="S68" s="86">
        <f>$A45</f>
        <v>42</v>
      </c>
      <c r="T68" s="86">
        <f>$A58</f>
        <v>55</v>
      </c>
      <c r="U68" s="86">
        <f>$A95</f>
        <v>92</v>
      </c>
      <c r="V68" s="82"/>
      <c r="W68" s="53"/>
      <c r="X68" s="56"/>
      <c r="Y68" s="56"/>
      <c r="Z68" s="56"/>
      <c r="AA68" s="54"/>
      <c r="AB68" s="56"/>
      <c r="AC68" s="59"/>
    </row>
    <row r="69" spans="1:29" ht="34.75">
      <c r="A69" s="10">
        <f t="shared" ref="A69:A100" si="16">$A68+1</f>
        <v>66</v>
      </c>
      <c r="B69" s="43" t="s">
        <v>73</v>
      </c>
      <c r="C69" s="72">
        <f t="shared" si="14"/>
        <v>7</v>
      </c>
      <c r="D69" s="64" t="s">
        <v>11</v>
      </c>
      <c r="E69" s="65">
        <f t="shared" si="15"/>
        <v>4</v>
      </c>
      <c r="F69" s="64" t="s">
        <v>11</v>
      </c>
      <c r="G69" s="66">
        <f t="shared" si="4"/>
        <v>1</v>
      </c>
      <c r="H69" s="67">
        <v>4</v>
      </c>
      <c r="I69" s="11" t="s">
        <v>78</v>
      </c>
      <c r="J69" s="41"/>
      <c r="K69" s="25" t="s">
        <v>13</v>
      </c>
      <c r="L69" s="26" t="s">
        <v>12</v>
      </c>
      <c r="M69" s="83">
        <f>$A68</f>
        <v>65</v>
      </c>
      <c r="N69" s="84"/>
      <c r="O69" s="84"/>
      <c r="P69" s="84"/>
      <c r="Q69" s="84"/>
      <c r="R69" s="84"/>
      <c r="S69" s="84"/>
      <c r="T69" s="84"/>
      <c r="U69" s="84"/>
      <c r="V69" s="85"/>
      <c r="W69" s="53"/>
      <c r="X69" s="56"/>
      <c r="Y69" s="56"/>
      <c r="Z69" s="56"/>
      <c r="AA69" s="54"/>
      <c r="AB69" s="56"/>
      <c r="AC69" s="59"/>
    </row>
    <row r="70" spans="1:29" ht="34.75">
      <c r="A70" s="10">
        <f t="shared" si="16"/>
        <v>67</v>
      </c>
      <c r="B70" s="43" t="s">
        <v>73</v>
      </c>
      <c r="C70" s="73">
        <f t="shared" si="14"/>
        <v>7</v>
      </c>
      <c r="D70" s="68" t="s">
        <v>11</v>
      </c>
      <c r="E70" s="69">
        <f t="shared" si="15"/>
        <v>4</v>
      </c>
      <c r="F70" s="68" t="s">
        <v>11</v>
      </c>
      <c r="G70" s="70">
        <f>G69+1</f>
        <v>2</v>
      </c>
      <c r="H70" s="71">
        <f>$H69</f>
        <v>4</v>
      </c>
      <c r="I70" s="15" t="s">
        <v>79</v>
      </c>
      <c r="J70" s="42"/>
      <c r="K70" s="22" t="s">
        <v>13</v>
      </c>
      <c r="L70" s="23" t="s">
        <v>12</v>
      </c>
      <c r="M70" s="80">
        <f>$A68</f>
        <v>65</v>
      </c>
      <c r="N70" s="86">
        <f>$A69</f>
        <v>66</v>
      </c>
      <c r="O70" s="81"/>
      <c r="P70" s="81"/>
      <c r="Q70" s="81"/>
      <c r="R70" s="81"/>
      <c r="S70" s="81"/>
      <c r="T70" s="81"/>
      <c r="U70" s="81"/>
      <c r="V70" s="82"/>
      <c r="W70" s="53"/>
      <c r="X70" s="56"/>
      <c r="Y70" s="56"/>
      <c r="Z70" s="56"/>
      <c r="AA70" s="54"/>
      <c r="AB70" s="56"/>
      <c r="AC70" s="59"/>
    </row>
    <row r="71" spans="1:29" ht="34.75">
      <c r="A71" s="10">
        <f t="shared" si="16"/>
        <v>68</v>
      </c>
      <c r="B71" s="43" t="s">
        <v>73</v>
      </c>
      <c r="C71" s="72">
        <f t="shared" si="14"/>
        <v>7</v>
      </c>
      <c r="D71" s="64" t="s">
        <v>11</v>
      </c>
      <c r="E71" s="65">
        <f t="shared" si="15"/>
        <v>5</v>
      </c>
      <c r="F71" s="64" t="s">
        <v>11</v>
      </c>
      <c r="G71" s="66">
        <f t="shared" si="4"/>
        <v>1</v>
      </c>
      <c r="H71" s="67">
        <f>H70+1</f>
        <v>5</v>
      </c>
      <c r="I71" s="11" t="s">
        <v>80</v>
      </c>
      <c r="J71" s="41"/>
      <c r="K71" s="35"/>
      <c r="L71" s="33"/>
      <c r="M71" s="83">
        <f>$A70</f>
        <v>67</v>
      </c>
      <c r="N71" s="84"/>
      <c r="O71" s="84"/>
      <c r="P71" s="84"/>
      <c r="Q71" s="84"/>
      <c r="R71" s="84"/>
      <c r="S71" s="84"/>
      <c r="T71" s="84"/>
      <c r="U71" s="84"/>
      <c r="V71" s="85"/>
      <c r="W71" s="53"/>
      <c r="X71" s="56"/>
      <c r="Y71" s="56"/>
      <c r="Z71" s="56"/>
      <c r="AA71" s="54"/>
      <c r="AB71" s="56"/>
      <c r="AC71" s="59"/>
    </row>
    <row r="72" spans="1:29" ht="34.75">
      <c r="A72" s="10">
        <f t="shared" si="16"/>
        <v>69</v>
      </c>
      <c r="B72" s="43" t="s">
        <v>73</v>
      </c>
      <c r="C72" s="73">
        <f t="shared" si="14"/>
        <v>7</v>
      </c>
      <c r="D72" s="68" t="s">
        <v>11</v>
      </c>
      <c r="E72" s="69">
        <f t="shared" si="15"/>
        <v>5</v>
      </c>
      <c r="F72" s="68" t="s">
        <v>11</v>
      </c>
      <c r="G72" s="70">
        <f>G71+1</f>
        <v>2</v>
      </c>
      <c r="H72" s="71">
        <f>H71</f>
        <v>5</v>
      </c>
      <c r="I72" s="15" t="s">
        <v>81</v>
      </c>
      <c r="J72" s="42"/>
      <c r="K72" s="36"/>
      <c r="L72" s="32"/>
      <c r="M72" s="80">
        <f>$A71</f>
        <v>68</v>
      </c>
      <c r="N72" s="81"/>
      <c r="O72" s="81"/>
      <c r="P72" s="81"/>
      <c r="Q72" s="81"/>
      <c r="R72" s="81"/>
      <c r="S72" s="81"/>
      <c r="T72" s="81"/>
      <c r="U72" s="81"/>
      <c r="V72" s="82"/>
      <c r="W72" s="53"/>
      <c r="X72" s="56"/>
      <c r="Y72" s="56"/>
      <c r="Z72" s="56"/>
      <c r="AA72" s="54"/>
      <c r="AB72" s="56"/>
      <c r="AC72" s="59"/>
    </row>
    <row r="73" spans="1:29" ht="34.75">
      <c r="A73" s="10">
        <f t="shared" si="16"/>
        <v>70</v>
      </c>
      <c r="B73" s="43" t="s">
        <v>73</v>
      </c>
      <c r="C73" s="72">
        <f t="shared" si="14"/>
        <v>7</v>
      </c>
      <c r="D73" s="64" t="s">
        <v>11</v>
      </c>
      <c r="E73" s="65">
        <f t="shared" si="15"/>
        <v>5</v>
      </c>
      <c r="F73" s="64" t="s">
        <v>11</v>
      </c>
      <c r="G73" s="66">
        <f>G72+1</f>
        <v>3</v>
      </c>
      <c r="H73" s="67">
        <f>H72</f>
        <v>5</v>
      </c>
      <c r="I73" s="11" t="s">
        <v>82</v>
      </c>
      <c r="J73" s="41"/>
      <c r="K73" s="35"/>
      <c r="L73" s="33"/>
      <c r="M73" s="83">
        <f>$A85</f>
        <v>82</v>
      </c>
      <c r="N73" s="87">
        <f>$A87</f>
        <v>84</v>
      </c>
      <c r="O73" s="87">
        <f>$A71</f>
        <v>68</v>
      </c>
      <c r="P73" s="84"/>
      <c r="Q73" s="84"/>
      <c r="R73" s="84"/>
      <c r="S73" s="84"/>
      <c r="T73" s="84"/>
      <c r="U73" s="84"/>
      <c r="V73" s="85"/>
      <c r="W73" s="53"/>
      <c r="X73" s="56"/>
      <c r="Y73" s="56"/>
      <c r="Z73" s="56"/>
      <c r="AA73" s="54"/>
      <c r="AB73" s="56"/>
      <c r="AC73" s="59"/>
    </row>
    <row r="74" spans="1:29" ht="34.75">
      <c r="A74" s="10">
        <f t="shared" si="16"/>
        <v>71</v>
      </c>
      <c r="B74" s="43" t="s">
        <v>73</v>
      </c>
      <c r="C74" s="73">
        <f t="shared" si="14"/>
        <v>7</v>
      </c>
      <c r="D74" s="68" t="s">
        <v>11</v>
      </c>
      <c r="E74" s="69">
        <f t="shared" si="15"/>
        <v>5</v>
      </c>
      <c r="F74" s="68" t="s">
        <v>11</v>
      </c>
      <c r="G74" s="70">
        <f>G73+1</f>
        <v>4</v>
      </c>
      <c r="H74" s="71">
        <f>H73</f>
        <v>5</v>
      </c>
      <c r="I74" s="15" t="s">
        <v>83</v>
      </c>
      <c r="J74" s="42"/>
      <c r="K74" s="36"/>
      <c r="L74" s="32"/>
      <c r="M74" s="80">
        <f>$A80</f>
        <v>77</v>
      </c>
      <c r="N74" s="86">
        <f>$A152</f>
        <v>149</v>
      </c>
      <c r="O74" s="86">
        <f>$A73</f>
        <v>70</v>
      </c>
      <c r="P74" s="81"/>
      <c r="Q74" s="81"/>
      <c r="R74" s="81"/>
      <c r="S74" s="81"/>
      <c r="T74" s="81"/>
      <c r="U74" s="81"/>
      <c r="V74" s="82"/>
      <c r="W74" s="53"/>
      <c r="X74" s="56"/>
      <c r="Y74" s="56"/>
      <c r="Z74" s="56"/>
      <c r="AA74" s="54"/>
      <c r="AB74" s="56"/>
      <c r="AC74" s="59"/>
    </row>
    <row r="75" spans="1:29" ht="23.15">
      <c r="A75" s="10">
        <f t="shared" si="16"/>
        <v>72</v>
      </c>
      <c r="B75" s="29" t="s">
        <v>84</v>
      </c>
      <c r="C75" s="72">
        <f>C74+1</f>
        <v>8</v>
      </c>
      <c r="D75" s="64" t="s">
        <v>11</v>
      </c>
      <c r="E75" s="65">
        <f t="shared" si="15"/>
        <v>2</v>
      </c>
      <c r="F75" s="64" t="s">
        <v>11</v>
      </c>
      <c r="G75" s="66">
        <f t="shared" si="2"/>
        <v>1</v>
      </c>
      <c r="H75" s="67">
        <v>2</v>
      </c>
      <c r="I75" s="11" t="s">
        <v>85</v>
      </c>
      <c r="J75" s="12" t="s">
        <v>12</v>
      </c>
      <c r="K75" s="39"/>
      <c r="L75" s="37"/>
      <c r="M75" s="83">
        <f>$A65</f>
        <v>62</v>
      </c>
      <c r="N75" s="84"/>
      <c r="O75" s="84"/>
      <c r="P75" s="84"/>
      <c r="Q75" s="84"/>
      <c r="R75" s="84"/>
      <c r="S75" s="84"/>
      <c r="T75" s="84"/>
      <c r="U75" s="84"/>
      <c r="V75" s="85"/>
      <c r="W75" s="53"/>
      <c r="X75" s="56"/>
      <c r="Y75" s="56"/>
      <c r="Z75" s="56"/>
      <c r="AA75" s="54"/>
      <c r="AB75" s="56"/>
      <c r="AC75" s="59"/>
    </row>
    <row r="76" spans="1:29" ht="23.15">
      <c r="A76" s="10">
        <f t="shared" si="16"/>
        <v>73</v>
      </c>
      <c r="B76" s="43" t="s">
        <v>84</v>
      </c>
      <c r="C76" s="73">
        <f t="shared" ref="C76:C81" si="17">C75</f>
        <v>8</v>
      </c>
      <c r="D76" s="68" t="s">
        <v>11</v>
      </c>
      <c r="E76" s="69">
        <f t="shared" si="15"/>
        <v>2</v>
      </c>
      <c r="F76" s="68" t="s">
        <v>11</v>
      </c>
      <c r="G76" s="70">
        <f>G75+1</f>
        <v>2</v>
      </c>
      <c r="H76" s="71">
        <f>$H75</f>
        <v>2</v>
      </c>
      <c r="I76" s="15" t="s">
        <v>86</v>
      </c>
      <c r="J76" s="16" t="s">
        <v>12</v>
      </c>
      <c r="K76" s="40"/>
      <c r="L76" s="38"/>
      <c r="M76" s="80">
        <f>$A66</f>
        <v>63</v>
      </c>
      <c r="N76" s="86">
        <f>$A75</f>
        <v>72</v>
      </c>
      <c r="O76" s="81"/>
      <c r="P76" s="81"/>
      <c r="Q76" s="81"/>
      <c r="R76" s="81"/>
      <c r="S76" s="81"/>
      <c r="T76" s="81"/>
      <c r="U76" s="81"/>
      <c r="V76" s="82"/>
      <c r="W76" s="53"/>
      <c r="X76" s="56"/>
      <c r="Y76" s="56"/>
      <c r="Z76" s="56"/>
      <c r="AA76" s="54"/>
      <c r="AB76" s="56"/>
      <c r="AC76" s="59"/>
    </row>
    <row r="77" spans="1:29" ht="23.15">
      <c r="A77" s="10">
        <f t="shared" si="16"/>
        <v>74</v>
      </c>
      <c r="B77" s="43" t="s">
        <v>84</v>
      </c>
      <c r="C77" s="72">
        <f t="shared" si="17"/>
        <v>8</v>
      </c>
      <c r="D77" s="64" t="s">
        <v>11</v>
      </c>
      <c r="E77" s="65">
        <f t="shared" si="15"/>
        <v>3</v>
      </c>
      <c r="F77" s="64" t="s">
        <v>11</v>
      </c>
      <c r="G77" s="66">
        <f t="shared" si="4"/>
        <v>1</v>
      </c>
      <c r="H77" s="67">
        <v>3</v>
      </c>
      <c r="I77" s="11" t="s">
        <v>87</v>
      </c>
      <c r="J77" s="12" t="s">
        <v>12</v>
      </c>
      <c r="K77" s="39"/>
      <c r="L77" s="37"/>
      <c r="M77" s="83">
        <f>$A76</f>
        <v>73</v>
      </c>
      <c r="N77" s="84"/>
      <c r="O77" s="84"/>
      <c r="P77" s="84"/>
      <c r="Q77" s="84"/>
      <c r="R77" s="84"/>
      <c r="S77" s="84"/>
      <c r="T77" s="84"/>
      <c r="U77" s="84"/>
      <c r="V77" s="85"/>
      <c r="W77" s="53"/>
      <c r="X77" s="56"/>
      <c r="Y77" s="56"/>
      <c r="Z77" s="56"/>
      <c r="AA77" s="54"/>
      <c r="AB77" s="56"/>
      <c r="AC77" s="59"/>
    </row>
    <row r="78" spans="1:29" ht="34.75">
      <c r="A78" s="10">
        <f t="shared" si="16"/>
        <v>75</v>
      </c>
      <c r="B78" s="43" t="s">
        <v>84</v>
      </c>
      <c r="C78" s="73">
        <f t="shared" si="17"/>
        <v>8</v>
      </c>
      <c r="D78" s="68" t="s">
        <v>11</v>
      </c>
      <c r="E78" s="69">
        <f t="shared" si="15"/>
        <v>3</v>
      </c>
      <c r="F78" s="68" t="s">
        <v>11</v>
      </c>
      <c r="G78" s="70">
        <f>G77+1</f>
        <v>2</v>
      </c>
      <c r="H78" s="71">
        <v>3</v>
      </c>
      <c r="I78" s="15" t="s">
        <v>88</v>
      </c>
      <c r="J78" s="21" t="s">
        <v>13</v>
      </c>
      <c r="K78" s="30" t="s">
        <v>12</v>
      </c>
      <c r="L78" s="38"/>
      <c r="M78" s="80">
        <f>$A46</f>
        <v>43</v>
      </c>
      <c r="N78" s="86">
        <f>$A77</f>
        <v>74</v>
      </c>
      <c r="O78" s="81"/>
      <c r="P78" s="81"/>
      <c r="Q78" s="81"/>
      <c r="R78" s="81"/>
      <c r="S78" s="81"/>
      <c r="T78" s="81"/>
      <c r="U78" s="81"/>
      <c r="V78" s="82"/>
      <c r="W78" s="53"/>
      <c r="X78" s="56"/>
      <c r="Y78" s="56"/>
      <c r="Z78" s="56"/>
      <c r="AA78" s="54"/>
      <c r="AB78" s="56"/>
      <c r="AC78" s="59"/>
    </row>
    <row r="79" spans="1:29" ht="23.15">
      <c r="A79" s="10">
        <f t="shared" si="16"/>
        <v>76</v>
      </c>
      <c r="B79" s="43" t="s">
        <v>84</v>
      </c>
      <c r="C79" s="72">
        <f t="shared" si="17"/>
        <v>8</v>
      </c>
      <c r="D79" s="64" t="s">
        <v>11</v>
      </c>
      <c r="E79" s="65">
        <f t="shared" si="15"/>
        <v>4</v>
      </c>
      <c r="F79" s="64" t="s">
        <v>11</v>
      </c>
      <c r="G79" s="66">
        <f t="shared" si="4"/>
        <v>1</v>
      </c>
      <c r="H79" s="67">
        <v>4</v>
      </c>
      <c r="I79" s="11" t="s">
        <v>89</v>
      </c>
      <c r="J79" s="41"/>
      <c r="K79" s="25" t="s">
        <v>13</v>
      </c>
      <c r="L79" s="26" t="s">
        <v>12</v>
      </c>
      <c r="M79" s="83">
        <f>$A78</f>
        <v>75</v>
      </c>
      <c r="N79" s="84"/>
      <c r="O79" s="84"/>
      <c r="P79" s="84"/>
      <c r="Q79" s="84"/>
      <c r="R79" s="84"/>
      <c r="S79" s="84"/>
      <c r="T79" s="84"/>
      <c r="U79" s="84"/>
      <c r="V79" s="85"/>
      <c r="W79" s="53"/>
      <c r="X79" s="56"/>
      <c r="Y79" s="56"/>
      <c r="Z79" s="56"/>
      <c r="AA79" s="54"/>
      <c r="AB79" s="56"/>
      <c r="AC79" s="59"/>
    </row>
    <row r="80" spans="1:29" ht="23.15">
      <c r="A80" s="10">
        <f t="shared" si="16"/>
        <v>77</v>
      </c>
      <c r="B80" s="43" t="s">
        <v>84</v>
      </c>
      <c r="C80" s="73">
        <f t="shared" si="17"/>
        <v>8</v>
      </c>
      <c r="D80" s="68" t="s">
        <v>11</v>
      </c>
      <c r="E80" s="69">
        <f t="shared" si="15"/>
        <v>5</v>
      </c>
      <c r="F80" s="68" t="s">
        <v>11</v>
      </c>
      <c r="G80" s="70">
        <f t="shared" si="4"/>
        <v>1</v>
      </c>
      <c r="H80" s="71">
        <f>H79+1</f>
        <v>5</v>
      </c>
      <c r="I80" s="15" t="s">
        <v>90</v>
      </c>
      <c r="J80" s="42"/>
      <c r="K80" s="40"/>
      <c r="L80" s="32"/>
      <c r="M80" s="80">
        <f>$A79</f>
        <v>76</v>
      </c>
      <c r="N80" s="81"/>
      <c r="O80" s="81"/>
      <c r="P80" s="81"/>
      <c r="Q80" s="81"/>
      <c r="R80" s="81"/>
      <c r="S80" s="81"/>
      <c r="T80" s="81"/>
      <c r="U80" s="81"/>
      <c r="V80" s="82"/>
      <c r="W80" s="53"/>
      <c r="X80" s="56"/>
      <c r="Y80" s="56"/>
      <c r="Z80" s="56"/>
      <c r="AA80" s="54"/>
      <c r="AB80" s="56"/>
      <c r="AC80" s="59"/>
    </row>
    <row r="81" spans="1:29" ht="23.15">
      <c r="A81" s="10">
        <f t="shared" si="16"/>
        <v>78</v>
      </c>
      <c r="B81" s="43" t="s">
        <v>84</v>
      </c>
      <c r="C81" s="72">
        <f t="shared" si="17"/>
        <v>8</v>
      </c>
      <c r="D81" s="64" t="s">
        <v>11</v>
      </c>
      <c r="E81" s="65">
        <f t="shared" si="15"/>
        <v>5</v>
      </c>
      <c r="F81" s="64" t="s">
        <v>11</v>
      </c>
      <c r="G81" s="66">
        <f>G80+1</f>
        <v>2</v>
      </c>
      <c r="H81" s="67">
        <f>H80</f>
        <v>5</v>
      </c>
      <c r="I81" s="11" t="s">
        <v>91</v>
      </c>
      <c r="J81" s="41"/>
      <c r="K81" s="39"/>
      <c r="L81" s="33"/>
      <c r="M81" s="83">
        <f>$A80</f>
        <v>77</v>
      </c>
      <c r="N81" s="84"/>
      <c r="O81" s="84"/>
      <c r="P81" s="84"/>
      <c r="Q81" s="84"/>
      <c r="R81" s="84"/>
      <c r="S81" s="84"/>
      <c r="T81" s="84"/>
      <c r="U81" s="84"/>
      <c r="V81" s="85"/>
      <c r="W81" s="53"/>
      <c r="X81" s="56"/>
      <c r="Y81" s="56"/>
      <c r="Z81" s="56"/>
      <c r="AA81" s="54"/>
      <c r="AB81" s="56"/>
      <c r="AC81" s="59"/>
    </row>
    <row r="82" spans="1:29" ht="12.45">
      <c r="A82" s="10">
        <f t="shared" si="16"/>
        <v>79</v>
      </c>
      <c r="B82" s="29" t="s">
        <v>92</v>
      </c>
      <c r="C82" s="73">
        <f>C81+1</f>
        <v>9</v>
      </c>
      <c r="D82" s="68" t="s">
        <v>11</v>
      </c>
      <c r="E82" s="69">
        <f t="shared" si="15"/>
        <v>2</v>
      </c>
      <c r="F82" s="68" t="s">
        <v>11</v>
      </c>
      <c r="G82" s="70">
        <f t="shared" si="4"/>
        <v>1</v>
      </c>
      <c r="H82" s="71">
        <v>2</v>
      </c>
      <c r="I82" s="15" t="s">
        <v>93</v>
      </c>
      <c r="J82" s="16" t="s">
        <v>12</v>
      </c>
      <c r="K82" s="40"/>
      <c r="L82" s="38"/>
      <c r="M82" s="80">
        <f>$A5</f>
        <v>2</v>
      </c>
      <c r="N82" s="86">
        <f>$A19</f>
        <v>16</v>
      </c>
      <c r="O82" s="86">
        <f>$A43</f>
        <v>40</v>
      </c>
      <c r="P82" s="86">
        <f>$A44</f>
        <v>41</v>
      </c>
      <c r="Q82" s="86">
        <f>$A33</f>
        <v>30</v>
      </c>
      <c r="R82" s="86">
        <f>$A34</f>
        <v>31</v>
      </c>
      <c r="S82" s="81"/>
      <c r="T82" s="81"/>
      <c r="U82" s="81"/>
      <c r="V82" s="82"/>
      <c r="W82" s="53"/>
      <c r="X82" s="56"/>
      <c r="Y82" s="56"/>
      <c r="Z82" s="56"/>
      <c r="AA82" s="54"/>
      <c r="AB82" s="56"/>
      <c r="AC82" s="59"/>
    </row>
    <row r="83" spans="1:29" ht="46.3">
      <c r="A83" s="10">
        <f t="shared" si="16"/>
        <v>80</v>
      </c>
      <c r="B83" s="43" t="s">
        <v>92</v>
      </c>
      <c r="C83" s="72">
        <f>C82</f>
        <v>9</v>
      </c>
      <c r="D83" s="64" t="s">
        <v>11</v>
      </c>
      <c r="E83" s="65">
        <f t="shared" si="15"/>
        <v>3</v>
      </c>
      <c r="F83" s="64" t="s">
        <v>11</v>
      </c>
      <c r="G83" s="66">
        <f t="shared" si="4"/>
        <v>1</v>
      </c>
      <c r="H83" s="67">
        <v>3</v>
      </c>
      <c r="I83" s="11" t="s">
        <v>94</v>
      </c>
      <c r="J83" s="19" t="s">
        <v>13</v>
      </c>
      <c r="K83" s="20" t="s">
        <v>12</v>
      </c>
      <c r="L83" s="37"/>
      <c r="M83" s="83">
        <f>$A36</f>
        <v>33</v>
      </c>
      <c r="N83" s="87">
        <f>$A45</f>
        <v>42</v>
      </c>
      <c r="O83" s="87">
        <f>$A58</f>
        <v>55</v>
      </c>
      <c r="P83" s="87">
        <f>$A82</f>
        <v>79</v>
      </c>
      <c r="Q83" s="84"/>
      <c r="R83" s="84"/>
      <c r="S83" s="84"/>
      <c r="T83" s="84"/>
      <c r="U83" s="84"/>
      <c r="V83" s="85"/>
      <c r="W83" s="53"/>
      <c r="X83" s="56"/>
      <c r="Y83" s="56"/>
      <c r="Z83" s="56"/>
      <c r="AA83" s="54"/>
      <c r="AB83" s="56"/>
      <c r="AC83" s="59"/>
    </row>
    <row r="84" spans="1:29" ht="23.15">
      <c r="A84" s="10">
        <f t="shared" si="16"/>
        <v>81</v>
      </c>
      <c r="B84" s="43" t="s">
        <v>92</v>
      </c>
      <c r="C84" s="73">
        <f>C83</f>
        <v>9</v>
      </c>
      <c r="D84" s="68" t="s">
        <v>11</v>
      </c>
      <c r="E84" s="69">
        <f t="shared" si="15"/>
        <v>4</v>
      </c>
      <c r="F84" s="68" t="s">
        <v>11</v>
      </c>
      <c r="G84" s="70">
        <f t="shared" si="4"/>
        <v>1</v>
      </c>
      <c r="H84" s="71">
        <v>4</v>
      </c>
      <c r="I84" s="15" t="s">
        <v>95</v>
      </c>
      <c r="J84" s="21" t="s">
        <v>13</v>
      </c>
      <c r="K84" s="22" t="s">
        <v>13</v>
      </c>
      <c r="L84" s="23" t="s">
        <v>12</v>
      </c>
      <c r="M84" s="80">
        <f>$A82</f>
        <v>79</v>
      </c>
      <c r="N84" s="86">
        <f>$A83</f>
        <v>80</v>
      </c>
      <c r="O84" s="81"/>
      <c r="P84" s="81"/>
      <c r="Q84" s="81"/>
      <c r="R84" s="81"/>
      <c r="S84" s="81"/>
      <c r="T84" s="81"/>
      <c r="U84" s="81"/>
      <c r="V84" s="82"/>
      <c r="W84" s="53"/>
      <c r="X84" s="56"/>
      <c r="Y84" s="56"/>
      <c r="Z84" s="56"/>
      <c r="AA84" s="54"/>
      <c r="AB84" s="56"/>
      <c r="AC84" s="59"/>
    </row>
    <row r="85" spans="1:29" ht="34.75">
      <c r="A85" s="10">
        <f t="shared" si="16"/>
        <v>82</v>
      </c>
      <c r="B85" s="43" t="s">
        <v>92</v>
      </c>
      <c r="C85" s="72">
        <f>C84</f>
        <v>9</v>
      </c>
      <c r="D85" s="64" t="s">
        <v>11</v>
      </c>
      <c r="E85" s="65">
        <f t="shared" si="15"/>
        <v>4</v>
      </c>
      <c r="F85" s="64" t="s">
        <v>11</v>
      </c>
      <c r="G85" s="66">
        <f>G84+1</f>
        <v>2</v>
      </c>
      <c r="H85" s="67">
        <f>$H84</f>
        <v>4</v>
      </c>
      <c r="I85" s="11" t="s">
        <v>96</v>
      </c>
      <c r="J85" s="41"/>
      <c r="K85" s="39"/>
      <c r="L85" s="26" t="s">
        <v>12</v>
      </c>
      <c r="M85" s="83">
        <f>$A9</f>
        <v>6</v>
      </c>
      <c r="N85" s="87">
        <f>$A47</f>
        <v>44</v>
      </c>
      <c r="O85" s="87">
        <f>$A83</f>
        <v>80</v>
      </c>
      <c r="P85" s="84"/>
      <c r="Q85" s="84"/>
      <c r="R85" s="84"/>
      <c r="S85" s="84"/>
      <c r="T85" s="84"/>
      <c r="U85" s="84"/>
      <c r="V85" s="85"/>
      <c r="W85" s="53"/>
      <c r="X85" s="56"/>
      <c r="Y85" s="56"/>
      <c r="Z85" s="56"/>
      <c r="AA85" s="54"/>
      <c r="AB85" s="56"/>
      <c r="AC85" s="59"/>
    </row>
    <row r="86" spans="1:29" ht="23.15">
      <c r="A86" s="10">
        <f t="shared" si="16"/>
        <v>83</v>
      </c>
      <c r="B86" s="43" t="s">
        <v>92</v>
      </c>
      <c r="C86" s="73">
        <f>C85</f>
        <v>9</v>
      </c>
      <c r="D86" s="68" t="s">
        <v>11</v>
      </c>
      <c r="E86" s="69">
        <f t="shared" si="15"/>
        <v>4</v>
      </c>
      <c r="F86" s="68" t="s">
        <v>11</v>
      </c>
      <c r="G86" s="70">
        <f>G85+1</f>
        <v>3</v>
      </c>
      <c r="H86" s="71">
        <f>$H85</f>
        <v>4</v>
      </c>
      <c r="I86" s="15" t="s">
        <v>97</v>
      </c>
      <c r="J86" s="42"/>
      <c r="K86" s="40"/>
      <c r="L86" s="23" t="s">
        <v>12</v>
      </c>
      <c r="M86" s="80">
        <f>$A28</f>
        <v>25</v>
      </c>
      <c r="N86" s="86">
        <f>$A48</f>
        <v>45</v>
      </c>
      <c r="O86" s="86">
        <f>$A69</f>
        <v>66</v>
      </c>
      <c r="P86" s="81"/>
      <c r="Q86" s="81"/>
      <c r="R86" s="81"/>
      <c r="S86" s="81"/>
      <c r="T86" s="81"/>
      <c r="U86" s="81"/>
      <c r="V86" s="82"/>
      <c r="W86" s="53"/>
      <c r="X86" s="56"/>
      <c r="Y86" s="56"/>
      <c r="Z86" s="56"/>
      <c r="AA86" s="54"/>
      <c r="AB86" s="56"/>
      <c r="AC86" s="59"/>
    </row>
    <row r="87" spans="1:29" ht="23.15">
      <c r="A87" s="10">
        <f t="shared" si="16"/>
        <v>84</v>
      </c>
      <c r="B87" s="43" t="s">
        <v>92</v>
      </c>
      <c r="C87" s="72">
        <f>C86</f>
        <v>9</v>
      </c>
      <c r="D87" s="64" t="s">
        <v>11</v>
      </c>
      <c r="E87" s="65">
        <f t="shared" si="15"/>
        <v>5</v>
      </c>
      <c r="F87" s="64" t="s">
        <v>11</v>
      </c>
      <c r="G87" s="66">
        <f t="shared" si="4"/>
        <v>1</v>
      </c>
      <c r="H87" s="67">
        <f>$H86+1</f>
        <v>5</v>
      </c>
      <c r="I87" s="11" t="s">
        <v>98</v>
      </c>
      <c r="J87" s="41"/>
      <c r="K87" s="39"/>
      <c r="L87" s="33"/>
      <c r="M87" s="83">
        <f>$A85</f>
        <v>82</v>
      </c>
      <c r="N87" s="87">
        <f>$A86</f>
        <v>83</v>
      </c>
      <c r="O87" s="84"/>
      <c r="P87" s="84"/>
      <c r="Q87" s="84"/>
      <c r="R87" s="84"/>
      <c r="S87" s="84"/>
      <c r="T87" s="84"/>
      <c r="U87" s="84"/>
      <c r="V87" s="85"/>
      <c r="W87" s="53"/>
      <c r="X87" s="56"/>
      <c r="Y87" s="56"/>
      <c r="Z87" s="56"/>
      <c r="AA87" s="54"/>
      <c r="AB87" s="56"/>
      <c r="AC87" s="59"/>
    </row>
    <row r="88" spans="1:29" ht="34.75">
      <c r="A88" s="10">
        <f t="shared" si="16"/>
        <v>85</v>
      </c>
      <c r="B88" s="29" t="s">
        <v>99</v>
      </c>
      <c r="C88" s="73">
        <f>C87+1</f>
        <v>10</v>
      </c>
      <c r="D88" s="68" t="s">
        <v>11</v>
      </c>
      <c r="E88" s="69">
        <f t="shared" si="15"/>
        <v>2</v>
      </c>
      <c r="F88" s="68" t="s">
        <v>11</v>
      </c>
      <c r="G88" s="70">
        <f t="shared" si="4"/>
        <v>1</v>
      </c>
      <c r="H88" s="71">
        <v>2</v>
      </c>
      <c r="I88" s="15" t="s">
        <v>100</v>
      </c>
      <c r="J88" s="16" t="s">
        <v>12</v>
      </c>
      <c r="K88" s="40"/>
      <c r="L88" s="38"/>
      <c r="M88" s="80">
        <f>$A34</f>
        <v>31</v>
      </c>
      <c r="N88" s="86">
        <f>$A44</f>
        <v>41</v>
      </c>
      <c r="O88" s="86">
        <f>$A56</f>
        <v>53</v>
      </c>
      <c r="P88" s="86">
        <f>$A65</f>
        <v>62</v>
      </c>
      <c r="Q88" s="81"/>
      <c r="R88" s="81"/>
      <c r="S88" s="81"/>
      <c r="T88" s="81"/>
      <c r="U88" s="81"/>
      <c r="V88" s="82"/>
      <c r="W88" s="53"/>
      <c r="X88" s="56"/>
      <c r="Y88" s="56"/>
      <c r="Z88" s="56"/>
      <c r="AA88" s="54"/>
      <c r="AB88" s="56"/>
      <c r="AC88" s="59"/>
    </row>
    <row r="89" spans="1:29" ht="46.3">
      <c r="A89" s="10">
        <f t="shared" si="16"/>
        <v>86</v>
      </c>
      <c r="B89" s="43" t="s">
        <v>99</v>
      </c>
      <c r="C89" s="72">
        <f>C88</f>
        <v>10</v>
      </c>
      <c r="D89" s="64" t="s">
        <v>11</v>
      </c>
      <c r="E89" s="65">
        <f t="shared" si="15"/>
        <v>3</v>
      </c>
      <c r="F89" s="64" t="s">
        <v>11</v>
      </c>
      <c r="G89" s="66">
        <f t="shared" si="4"/>
        <v>1</v>
      </c>
      <c r="H89" s="67">
        <v>3</v>
      </c>
      <c r="I89" s="11" t="s">
        <v>101</v>
      </c>
      <c r="J89" s="19" t="s">
        <v>13</v>
      </c>
      <c r="K89" s="20" t="s">
        <v>12</v>
      </c>
      <c r="L89" s="37"/>
      <c r="M89" s="83">
        <f>M83</f>
        <v>33</v>
      </c>
      <c r="N89" s="87">
        <f>N83</f>
        <v>42</v>
      </c>
      <c r="O89" s="87">
        <f>O83</f>
        <v>55</v>
      </c>
      <c r="P89" s="87">
        <f>P83</f>
        <v>79</v>
      </c>
      <c r="Q89" s="84"/>
      <c r="R89" s="84"/>
      <c r="S89" s="84"/>
      <c r="T89" s="84"/>
      <c r="U89" s="84"/>
      <c r="V89" s="85"/>
      <c r="W89" s="53"/>
      <c r="X89" s="56"/>
      <c r="Y89" s="56"/>
      <c r="Z89" s="56"/>
      <c r="AA89" s="54"/>
      <c r="AB89" s="56"/>
      <c r="AC89" s="59"/>
    </row>
    <row r="90" spans="1:29" ht="23.15">
      <c r="A90" s="10">
        <f t="shared" si="16"/>
        <v>87</v>
      </c>
      <c r="B90" s="43" t="s">
        <v>99</v>
      </c>
      <c r="C90" s="73">
        <f>C89</f>
        <v>10</v>
      </c>
      <c r="D90" s="68" t="s">
        <v>11</v>
      </c>
      <c r="E90" s="69">
        <f t="shared" si="15"/>
        <v>4</v>
      </c>
      <c r="F90" s="68" t="s">
        <v>11</v>
      </c>
      <c r="G90" s="70">
        <f t="shared" si="4"/>
        <v>1</v>
      </c>
      <c r="H90" s="71">
        <v>4</v>
      </c>
      <c r="I90" s="15" t="s">
        <v>102</v>
      </c>
      <c r="J90" s="42"/>
      <c r="K90" s="40"/>
      <c r="L90" s="23" t="s">
        <v>12</v>
      </c>
      <c r="M90" s="80">
        <f>$A9</f>
        <v>6</v>
      </c>
      <c r="N90" s="86">
        <f>$A47</f>
        <v>44</v>
      </c>
      <c r="O90" s="86">
        <f>$A89</f>
        <v>86</v>
      </c>
      <c r="P90" s="81"/>
      <c r="Q90" s="81"/>
      <c r="R90" s="81"/>
      <c r="S90" s="81"/>
      <c r="T90" s="81"/>
      <c r="U90" s="81"/>
      <c r="V90" s="82"/>
      <c r="W90" s="53"/>
      <c r="X90" s="56"/>
      <c r="Y90" s="56"/>
      <c r="Z90" s="56"/>
      <c r="AA90" s="54"/>
      <c r="AB90" s="56"/>
      <c r="AC90" s="59"/>
    </row>
    <row r="91" spans="1:29" ht="34.75">
      <c r="A91" s="10">
        <f t="shared" si="16"/>
        <v>88</v>
      </c>
      <c r="B91" s="43" t="s">
        <v>99</v>
      </c>
      <c r="C91" s="72">
        <f>C90</f>
        <v>10</v>
      </c>
      <c r="D91" s="64" t="s">
        <v>11</v>
      </c>
      <c r="E91" s="65">
        <f t="shared" si="15"/>
        <v>5</v>
      </c>
      <c r="F91" s="64" t="s">
        <v>11</v>
      </c>
      <c r="G91" s="66">
        <f t="shared" si="4"/>
        <v>1</v>
      </c>
      <c r="H91" s="67">
        <f>H90+1</f>
        <v>5</v>
      </c>
      <c r="I91" s="11" t="s">
        <v>103</v>
      </c>
      <c r="J91" s="41"/>
      <c r="K91" s="39"/>
      <c r="L91" s="33"/>
      <c r="M91" s="83">
        <f>$A90</f>
        <v>87</v>
      </c>
      <c r="N91" s="84"/>
      <c r="O91" s="84"/>
      <c r="P91" s="84"/>
      <c r="Q91" s="84"/>
      <c r="R91" s="84"/>
      <c r="S91" s="84"/>
      <c r="T91" s="84"/>
      <c r="U91" s="84"/>
      <c r="V91" s="85"/>
      <c r="W91" s="53"/>
      <c r="X91" s="56"/>
      <c r="Y91" s="56"/>
      <c r="Z91" s="56"/>
      <c r="AA91" s="54"/>
      <c r="AB91" s="56"/>
      <c r="AC91" s="59"/>
    </row>
    <row r="92" spans="1:29" ht="34.75">
      <c r="A92" s="10">
        <f t="shared" si="16"/>
        <v>89</v>
      </c>
      <c r="B92" s="29" t="s">
        <v>104</v>
      </c>
      <c r="C92" s="73">
        <f>C91+1</f>
        <v>11</v>
      </c>
      <c r="D92" s="68" t="s">
        <v>11</v>
      </c>
      <c r="E92" s="69">
        <f t="shared" si="15"/>
        <v>3</v>
      </c>
      <c r="F92" s="68" t="s">
        <v>11</v>
      </c>
      <c r="G92" s="70">
        <f t="shared" si="4"/>
        <v>1</v>
      </c>
      <c r="H92" s="71">
        <v>3</v>
      </c>
      <c r="I92" s="15" t="s">
        <v>105</v>
      </c>
      <c r="J92" s="21" t="s">
        <v>13</v>
      </c>
      <c r="K92" s="30" t="s">
        <v>12</v>
      </c>
      <c r="L92" s="38"/>
      <c r="M92" s="80">
        <f>$A46</f>
        <v>43</v>
      </c>
      <c r="N92" s="81"/>
      <c r="O92" s="81"/>
      <c r="P92" s="81"/>
      <c r="Q92" s="81"/>
      <c r="R92" s="81"/>
      <c r="S92" s="81"/>
      <c r="T92" s="81"/>
      <c r="U92" s="81"/>
      <c r="V92" s="82"/>
      <c r="W92" s="53"/>
      <c r="X92" s="56"/>
      <c r="Y92" s="56"/>
      <c r="Z92" s="56"/>
      <c r="AA92" s="54"/>
      <c r="AB92" s="56"/>
      <c r="AC92" s="59"/>
    </row>
    <row r="93" spans="1:29" ht="34.75">
      <c r="A93" s="10">
        <f t="shared" si="16"/>
        <v>90</v>
      </c>
      <c r="B93" s="43" t="s">
        <v>104</v>
      </c>
      <c r="C93" s="72">
        <f>C92</f>
        <v>11</v>
      </c>
      <c r="D93" s="64" t="s">
        <v>11</v>
      </c>
      <c r="E93" s="65">
        <f t="shared" si="15"/>
        <v>4</v>
      </c>
      <c r="F93" s="64" t="s">
        <v>11</v>
      </c>
      <c r="G93" s="66">
        <f t="shared" si="4"/>
        <v>1</v>
      </c>
      <c r="H93" s="67">
        <v>4</v>
      </c>
      <c r="I93" s="11" t="s">
        <v>106</v>
      </c>
      <c r="J93" s="41"/>
      <c r="K93" s="39"/>
      <c r="L93" s="26" t="s">
        <v>12</v>
      </c>
      <c r="M93" s="83">
        <v>26</v>
      </c>
      <c r="N93" s="84"/>
      <c r="O93" s="84"/>
      <c r="P93" s="84"/>
      <c r="Q93" s="84"/>
      <c r="R93" s="84"/>
      <c r="S93" s="84"/>
      <c r="T93" s="84"/>
      <c r="U93" s="84"/>
      <c r="V93" s="85"/>
      <c r="W93" s="53"/>
      <c r="X93" s="56"/>
      <c r="Y93" s="56"/>
      <c r="Z93" s="56"/>
      <c r="AA93" s="54"/>
      <c r="AB93" s="56"/>
      <c r="AC93" s="59"/>
    </row>
    <row r="94" spans="1:29" ht="23.15">
      <c r="A94" s="10">
        <f t="shared" si="16"/>
        <v>91</v>
      </c>
      <c r="B94" s="43" t="s">
        <v>104</v>
      </c>
      <c r="C94" s="73">
        <f>C93</f>
        <v>11</v>
      </c>
      <c r="D94" s="68" t="s">
        <v>11</v>
      </c>
      <c r="E94" s="69">
        <f t="shared" si="15"/>
        <v>5</v>
      </c>
      <c r="F94" s="68" t="s">
        <v>11</v>
      </c>
      <c r="G94" s="70">
        <f t="shared" si="4"/>
        <v>1</v>
      </c>
      <c r="H94" s="71">
        <f>H93+1</f>
        <v>5</v>
      </c>
      <c r="I94" s="15" t="s">
        <v>107</v>
      </c>
      <c r="J94" s="42"/>
      <c r="K94" s="40"/>
      <c r="L94" s="32"/>
      <c r="M94" s="80">
        <f>$A93</f>
        <v>90</v>
      </c>
      <c r="N94" s="86">
        <f>$A91</f>
        <v>88</v>
      </c>
      <c r="O94" s="81"/>
      <c r="P94" s="81"/>
      <c r="Q94" s="81"/>
      <c r="R94" s="81"/>
      <c r="S94" s="81"/>
      <c r="T94" s="81"/>
      <c r="U94" s="81"/>
      <c r="V94" s="82"/>
      <c r="W94" s="53"/>
      <c r="X94" s="56"/>
      <c r="Y94" s="56"/>
      <c r="Z94" s="56"/>
      <c r="AA94" s="54"/>
      <c r="AB94" s="56"/>
      <c r="AC94" s="59"/>
    </row>
    <row r="95" spans="1:29" ht="34.75">
      <c r="A95" s="10">
        <f t="shared" si="16"/>
        <v>92</v>
      </c>
      <c r="B95" s="29" t="s">
        <v>108</v>
      </c>
      <c r="C95" s="72">
        <f>C94+1</f>
        <v>12</v>
      </c>
      <c r="D95" s="64" t="s">
        <v>11</v>
      </c>
      <c r="E95" s="65">
        <f t="shared" si="15"/>
        <v>2</v>
      </c>
      <c r="F95" s="64" t="s">
        <v>11</v>
      </c>
      <c r="G95" s="66">
        <f t="shared" si="4"/>
        <v>1</v>
      </c>
      <c r="H95" s="67">
        <v>2</v>
      </c>
      <c r="I95" s="11" t="s">
        <v>109</v>
      </c>
      <c r="J95" s="12" t="s">
        <v>12</v>
      </c>
      <c r="K95" s="39"/>
      <c r="L95" s="37"/>
      <c r="M95" s="83">
        <f>$A44</f>
        <v>41</v>
      </c>
      <c r="N95" s="87">
        <f>$A5</f>
        <v>2</v>
      </c>
      <c r="O95" s="87">
        <f>$A21</f>
        <v>18</v>
      </c>
      <c r="P95" s="87">
        <f>$A56</f>
        <v>53</v>
      </c>
      <c r="Q95" s="87">
        <f>$A65</f>
        <v>62</v>
      </c>
      <c r="R95" s="87">
        <f>$A66</f>
        <v>63</v>
      </c>
      <c r="S95" s="84"/>
      <c r="T95" s="84"/>
      <c r="U95" s="84"/>
      <c r="V95" s="85"/>
      <c r="W95" s="53"/>
      <c r="X95" s="56"/>
      <c r="Y95" s="56"/>
      <c r="Z95" s="56"/>
      <c r="AA95" s="54"/>
      <c r="AB95" s="56"/>
      <c r="AC95" s="59"/>
    </row>
    <row r="96" spans="1:29" ht="57.9">
      <c r="A96" s="10">
        <f t="shared" si="16"/>
        <v>93</v>
      </c>
      <c r="B96" s="43" t="s">
        <v>108</v>
      </c>
      <c r="C96" s="73">
        <f>C95</f>
        <v>12</v>
      </c>
      <c r="D96" s="68" t="s">
        <v>11</v>
      </c>
      <c r="E96" s="69">
        <f t="shared" si="15"/>
        <v>3</v>
      </c>
      <c r="F96" s="68" t="s">
        <v>11</v>
      </c>
      <c r="G96" s="70">
        <f t="shared" si="4"/>
        <v>1</v>
      </c>
      <c r="H96" s="71">
        <v>3</v>
      </c>
      <c r="I96" s="15" t="s">
        <v>110</v>
      </c>
      <c r="J96" s="21" t="s">
        <v>13</v>
      </c>
      <c r="K96" s="30" t="s">
        <v>12</v>
      </c>
      <c r="L96" s="38"/>
      <c r="M96" s="80">
        <f>$A6</f>
        <v>3</v>
      </c>
      <c r="N96" s="86">
        <f>$A22</f>
        <v>19</v>
      </c>
      <c r="O96" s="86">
        <f>$A45</f>
        <v>42</v>
      </c>
      <c r="P96" s="86">
        <f>$A36</f>
        <v>33</v>
      </c>
      <c r="Q96" s="86">
        <f>$A58</f>
        <v>55</v>
      </c>
      <c r="R96" s="86">
        <f>$A83</f>
        <v>80</v>
      </c>
      <c r="S96" s="86">
        <f>$A89</f>
        <v>86</v>
      </c>
      <c r="T96" s="86">
        <f>$A67</f>
        <v>64</v>
      </c>
      <c r="U96" s="86">
        <f>$A125</f>
        <v>122</v>
      </c>
      <c r="V96" s="92">
        <f>$A149</f>
        <v>146</v>
      </c>
      <c r="W96" s="53"/>
      <c r="X96" s="56"/>
      <c r="Y96" s="56"/>
      <c r="Z96" s="56"/>
      <c r="AA96" s="54"/>
      <c r="AB96" s="56"/>
      <c r="AC96" s="59"/>
    </row>
    <row r="97" spans="1:29" ht="34.75">
      <c r="A97" s="10">
        <f t="shared" si="16"/>
        <v>94</v>
      </c>
      <c r="B97" s="43" t="s">
        <v>108</v>
      </c>
      <c r="C97" s="72">
        <f>C96</f>
        <v>12</v>
      </c>
      <c r="D97" s="64" t="s">
        <v>11</v>
      </c>
      <c r="E97" s="65">
        <f t="shared" si="15"/>
        <v>3</v>
      </c>
      <c r="F97" s="64" t="s">
        <v>11</v>
      </c>
      <c r="G97" s="66">
        <f>G96+1</f>
        <v>2</v>
      </c>
      <c r="H97" s="67">
        <f>$H96</f>
        <v>3</v>
      </c>
      <c r="I97" s="11" t="s">
        <v>111</v>
      </c>
      <c r="J97" s="19" t="s">
        <v>13</v>
      </c>
      <c r="K97" s="20" t="s">
        <v>12</v>
      </c>
      <c r="L97" s="37"/>
      <c r="M97" s="83">
        <f>$A6</f>
        <v>3</v>
      </c>
      <c r="N97" s="87">
        <f>$A14</f>
        <v>11</v>
      </c>
      <c r="O97" s="87">
        <f>$A33</f>
        <v>30</v>
      </c>
      <c r="P97" s="87">
        <f>$A36</f>
        <v>33</v>
      </c>
      <c r="Q97" s="87">
        <f>$A45</f>
        <v>42</v>
      </c>
      <c r="R97" s="87">
        <f>$A46</f>
        <v>43</v>
      </c>
      <c r="S97" s="87">
        <f>$A58</f>
        <v>55</v>
      </c>
      <c r="T97" s="84"/>
      <c r="U97" s="84"/>
      <c r="V97" s="85"/>
      <c r="W97" s="53"/>
      <c r="X97" s="56"/>
      <c r="Y97" s="56"/>
      <c r="Z97" s="56"/>
      <c r="AA97" s="54"/>
      <c r="AB97" s="56"/>
      <c r="AC97" s="59"/>
    </row>
    <row r="98" spans="1:29" ht="57.9">
      <c r="A98" s="10">
        <f t="shared" si="16"/>
        <v>95</v>
      </c>
      <c r="B98" s="43" t="s">
        <v>108</v>
      </c>
      <c r="C98" s="73">
        <f>C97</f>
        <v>12</v>
      </c>
      <c r="D98" s="68" t="s">
        <v>11</v>
      </c>
      <c r="E98" s="69">
        <f t="shared" si="15"/>
        <v>4</v>
      </c>
      <c r="F98" s="68" t="s">
        <v>11</v>
      </c>
      <c r="G98" s="70">
        <f t="shared" si="4"/>
        <v>1</v>
      </c>
      <c r="H98" s="71">
        <v>4</v>
      </c>
      <c r="I98" s="15" t="s">
        <v>112</v>
      </c>
      <c r="J98" s="42"/>
      <c r="K98" s="40"/>
      <c r="L98" s="23" t="s">
        <v>12</v>
      </c>
      <c r="M98" s="80">
        <f>$A10</f>
        <v>7</v>
      </c>
      <c r="N98" s="86">
        <f>$A96</f>
        <v>93</v>
      </c>
      <c r="O98" s="86">
        <f>$A102</f>
        <v>99</v>
      </c>
      <c r="P98" s="81"/>
      <c r="Q98" s="81"/>
      <c r="R98" s="81"/>
      <c r="S98" s="81"/>
      <c r="T98" s="81"/>
      <c r="U98" s="81"/>
      <c r="V98" s="82"/>
      <c r="W98" s="53"/>
      <c r="X98" s="56"/>
      <c r="Y98" s="56"/>
      <c r="Z98" s="56"/>
      <c r="AA98" s="54"/>
      <c r="AB98" s="56"/>
      <c r="AC98" s="59"/>
    </row>
    <row r="99" spans="1:29" ht="46.3">
      <c r="A99" s="10">
        <f t="shared" si="16"/>
        <v>96</v>
      </c>
      <c r="B99" s="43" t="s">
        <v>108</v>
      </c>
      <c r="C99" s="72">
        <f>C98</f>
        <v>12</v>
      </c>
      <c r="D99" s="64" t="s">
        <v>11</v>
      </c>
      <c r="E99" s="65">
        <f t="shared" si="15"/>
        <v>5</v>
      </c>
      <c r="F99" s="64" t="s">
        <v>11</v>
      </c>
      <c r="G99" s="66">
        <f t="shared" si="4"/>
        <v>1</v>
      </c>
      <c r="H99" s="67">
        <f>H98+1</f>
        <v>5</v>
      </c>
      <c r="I99" s="11" t="s">
        <v>113</v>
      </c>
      <c r="J99" s="41"/>
      <c r="K99" s="39"/>
      <c r="L99" s="33"/>
      <c r="M99" s="83">
        <f>$A98</f>
        <v>95</v>
      </c>
      <c r="N99" s="84"/>
      <c r="O99" s="84"/>
      <c r="P99" s="84"/>
      <c r="Q99" s="84"/>
      <c r="R99" s="84"/>
      <c r="S99" s="84"/>
      <c r="T99" s="84"/>
      <c r="U99" s="84"/>
      <c r="V99" s="85"/>
      <c r="W99" s="53"/>
      <c r="X99" s="56"/>
      <c r="Y99" s="56"/>
      <c r="Z99" s="56"/>
      <c r="AA99" s="54"/>
      <c r="AB99" s="56"/>
      <c r="AC99" s="59"/>
    </row>
    <row r="100" spans="1:29" ht="34.75">
      <c r="A100" s="10">
        <f t="shared" si="16"/>
        <v>97</v>
      </c>
      <c r="B100" s="43" t="s">
        <v>108</v>
      </c>
      <c r="C100" s="73">
        <f>C99</f>
        <v>12</v>
      </c>
      <c r="D100" s="68" t="s">
        <v>11</v>
      </c>
      <c r="E100" s="69">
        <f t="shared" ref="E100:E131" si="18">H100</f>
        <v>5</v>
      </c>
      <c r="F100" s="68" t="s">
        <v>11</v>
      </c>
      <c r="G100" s="70">
        <f>G99+1</f>
        <v>2</v>
      </c>
      <c r="H100" s="71">
        <f>H99</f>
        <v>5</v>
      </c>
      <c r="I100" s="15" t="s">
        <v>114</v>
      </c>
      <c r="J100" s="42"/>
      <c r="K100" s="40"/>
      <c r="L100" s="32"/>
      <c r="M100" s="80">
        <f>$A11</f>
        <v>8</v>
      </c>
      <c r="N100" s="86">
        <f>$A12</f>
        <v>9</v>
      </c>
      <c r="O100" s="86">
        <f>$A31</f>
        <v>28</v>
      </c>
      <c r="P100" s="86">
        <f>$A32</f>
        <v>29</v>
      </c>
      <c r="Q100" s="86">
        <f>$A36</f>
        <v>33</v>
      </c>
      <c r="R100" s="86">
        <f>$A52</f>
        <v>49</v>
      </c>
      <c r="S100" s="86">
        <f>$A55</f>
        <v>52</v>
      </c>
      <c r="T100" s="86">
        <f>$A87</f>
        <v>84</v>
      </c>
      <c r="U100" s="86">
        <f>$A99</f>
        <v>96</v>
      </c>
      <c r="V100" s="92">
        <f>$A113</f>
        <v>110</v>
      </c>
      <c r="W100" s="53"/>
      <c r="X100" s="56"/>
      <c r="Y100" s="56"/>
      <c r="Z100" s="56"/>
      <c r="AA100" s="54"/>
      <c r="AB100" s="56"/>
      <c r="AC100" s="59"/>
    </row>
    <row r="101" spans="1:29" ht="23.15">
      <c r="A101" s="10">
        <f t="shared" ref="A101:A132" si="19">$A100+1</f>
        <v>98</v>
      </c>
      <c r="B101" s="29" t="s">
        <v>115</v>
      </c>
      <c r="C101" s="72">
        <f>C100+1</f>
        <v>13</v>
      </c>
      <c r="D101" s="64" t="s">
        <v>11</v>
      </c>
      <c r="E101" s="65">
        <f t="shared" si="18"/>
        <v>2</v>
      </c>
      <c r="F101" s="64" t="s">
        <v>11</v>
      </c>
      <c r="G101" s="66">
        <f t="shared" si="4"/>
        <v>1</v>
      </c>
      <c r="H101" s="67">
        <v>2</v>
      </c>
      <c r="I101" s="11" t="s">
        <v>116</v>
      </c>
      <c r="J101" s="12" t="s">
        <v>12</v>
      </c>
      <c r="K101" s="39"/>
      <c r="L101" s="37"/>
      <c r="M101" s="93"/>
      <c r="N101" s="84"/>
      <c r="O101" s="84"/>
      <c r="P101" s="84"/>
      <c r="Q101" s="84"/>
      <c r="R101" s="84"/>
      <c r="S101" s="84"/>
      <c r="T101" s="84"/>
      <c r="U101" s="84"/>
      <c r="V101" s="85"/>
      <c r="W101" s="53"/>
      <c r="X101" s="56"/>
      <c r="Y101" s="56"/>
      <c r="Z101" s="56"/>
      <c r="AA101" s="54"/>
      <c r="AB101" s="56"/>
      <c r="AC101" s="59"/>
    </row>
    <row r="102" spans="1:29" ht="23.15">
      <c r="A102" s="10">
        <f t="shared" si="19"/>
        <v>99</v>
      </c>
      <c r="B102" s="43" t="s">
        <v>115</v>
      </c>
      <c r="C102" s="73">
        <f>C101</f>
        <v>13</v>
      </c>
      <c r="D102" s="68" t="s">
        <v>11</v>
      </c>
      <c r="E102" s="69">
        <f t="shared" si="18"/>
        <v>3</v>
      </c>
      <c r="F102" s="68" t="s">
        <v>11</v>
      </c>
      <c r="G102" s="70">
        <f t="shared" si="4"/>
        <v>1</v>
      </c>
      <c r="H102" s="71">
        <v>3</v>
      </c>
      <c r="I102" s="15" t="s">
        <v>117</v>
      </c>
      <c r="J102" s="21" t="s">
        <v>13</v>
      </c>
      <c r="K102" s="30" t="s">
        <v>12</v>
      </c>
      <c r="L102" s="38"/>
      <c r="M102" s="80">
        <f>$A6</f>
        <v>3</v>
      </c>
      <c r="N102" s="86">
        <f>$A22</f>
        <v>19</v>
      </c>
      <c r="O102" s="86">
        <f>$A36</f>
        <v>33</v>
      </c>
      <c r="P102" s="86">
        <f>$A45</f>
        <v>42</v>
      </c>
      <c r="Q102" s="86">
        <f>$A46</f>
        <v>43</v>
      </c>
      <c r="R102" s="86">
        <f>$A58</f>
        <v>55</v>
      </c>
      <c r="S102" s="86">
        <f>$A92</f>
        <v>89</v>
      </c>
      <c r="T102" s="81"/>
      <c r="U102" s="81"/>
      <c r="V102" s="82"/>
      <c r="W102" s="53"/>
      <c r="X102" s="56"/>
      <c r="Y102" s="56"/>
      <c r="Z102" s="56"/>
      <c r="AA102" s="54"/>
      <c r="AB102" s="56"/>
      <c r="AC102" s="59"/>
    </row>
    <row r="103" spans="1:29" ht="23.15">
      <c r="A103" s="10">
        <f t="shared" si="19"/>
        <v>100</v>
      </c>
      <c r="B103" s="43" t="s">
        <v>115</v>
      </c>
      <c r="C103" s="72">
        <f>C102</f>
        <v>13</v>
      </c>
      <c r="D103" s="64" t="s">
        <v>11</v>
      </c>
      <c r="E103" s="65">
        <f t="shared" si="18"/>
        <v>4</v>
      </c>
      <c r="F103" s="64" t="s">
        <v>11</v>
      </c>
      <c r="G103" s="66">
        <f t="shared" si="4"/>
        <v>1</v>
      </c>
      <c r="H103" s="67">
        <v>4</v>
      </c>
      <c r="I103" s="11" t="s">
        <v>118</v>
      </c>
      <c r="J103" s="41"/>
      <c r="K103" s="39"/>
      <c r="L103" s="26" t="s">
        <v>12</v>
      </c>
      <c r="M103" s="83">
        <f>$A93</f>
        <v>90</v>
      </c>
      <c r="N103" s="87">
        <f>$A102</f>
        <v>99</v>
      </c>
      <c r="O103" s="84"/>
      <c r="P103" s="84"/>
      <c r="Q103" s="84"/>
      <c r="R103" s="84"/>
      <c r="S103" s="84"/>
      <c r="T103" s="84"/>
      <c r="U103" s="84"/>
      <c r="V103" s="85"/>
      <c r="W103" s="53"/>
      <c r="X103" s="56"/>
      <c r="Y103" s="56"/>
      <c r="Z103" s="56"/>
      <c r="AA103" s="54"/>
      <c r="AB103" s="56"/>
      <c r="AC103" s="59"/>
    </row>
    <row r="104" spans="1:29" ht="23.15">
      <c r="A104" s="10">
        <f t="shared" si="19"/>
        <v>101</v>
      </c>
      <c r="B104" s="43" t="s">
        <v>115</v>
      </c>
      <c r="C104" s="73">
        <f>C103</f>
        <v>13</v>
      </c>
      <c r="D104" s="68" t="s">
        <v>11</v>
      </c>
      <c r="E104" s="69">
        <f t="shared" si="18"/>
        <v>5</v>
      </c>
      <c r="F104" s="68" t="s">
        <v>11</v>
      </c>
      <c r="G104" s="70">
        <f t="shared" si="4"/>
        <v>1</v>
      </c>
      <c r="H104" s="71">
        <f>H103+1</f>
        <v>5</v>
      </c>
      <c r="I104" s="15" t="s">
        <v>119</v>
      </c>
      <c r="J104" s="42"/>
      <c r="K104" s="40"/>
      <c r="L104" s="32"/>
      <c r="M104" s="80">
        <f>$A110</f>
        <v>107</v>
      </c>
      <c r="N104" s="86">
        <f>$A112</f>
        <v>109</v>
      </c>
      <c r="O104" s="81"/>
      <c r="P104" s="81"/>
      <c r="Q104" s="81"/>
      <c r="R104" s="81"/>
      <c r="S104" s="81"/>
      <c r="T104" s="81"/>
      <c r="U104" s="81"/>
      <c r="V104" s="82"/>
      <c r="W104" s="53"/>
      <c r="X104" s="56"/>
      <c r="Y104" s="56"/>
      <c r="Z104" s="56"/>
      <c r="AA104" s="54"/>
      <c r="AB104" s="56"/>
      <c r="AC104" s="59"/>
    </row>
    <row r="105" spans="1:29" ht="23.15">
      <c r="A105" s="10">
        <f t="shared" si="19"/>
        <v>102</v>
      </c>
      <c r="B105" s="43" t="s">
        <v>115</v>
      </c>
      <c r="C105" s="72">
        <f>C104</f>
        <v>13</v>
      </c>
      <c r="D105" s="64" t="s">
        <v>11</v>
      </c>
      <c r="E105" s="65">
        <f t="shared" si="18"/>
        <v>5</v>
      </c>
      <c r="F105" s="64" t="s">
        <v>11</v>
      </c>
      <c r="G105" s="66">
        <f>G104+1</f>
        <v>2</v>
      </c>
      <c r="H105" s="67">
        <f>H104</f>
        <v>5</v>
      </c>
      <c r="I105" s="11" t="s">
        <v>120</v>
      </c>
      <c r="J105" s="41"/>
      <c r="K105" s="39"/>
      <c r="L105" s="33"/>
      <c r="M105" s="83">
        <f>$A104</f>
        <v>101</v>
      </c>
      <c r="N105" s="84"/>
      <c r="O105" s="84"/>
      <c r="P105" s="84"/>
      <c r="Q105" s="84"/>
      <c r="R105" s="84"/>
      <c r="S105" s="84"/>
      <c r="T105" s="84"/>
      <c r="U105" s="84"/>
      <c r="V105" s="85"/>
      <c r="W105" s="53"/>
      <c r="X105" s="56"/>
      <c r="Y105" s="56"/>
      <c r="Z105" s="56"/>
      <c r="AA105" s="54"/>
      <c r="AB105" s="56"/>
      <c r="AC105" s="59"/>
    </row>
    <row r="106" spans="1:29" ht="23.15">
      <c r="A106" s="76">
        <f t="shared" si="19"/>
        <v>103</v>
      </c>
      <c r="B106" s="43" t="s">
        <v>121</v>
      </c>
      <c r="C106" s="73">
        <f>C105+1</f>
        <v>14</v>
      </c>
      <c r="D106" s="68" t="s">
        <v>11</v>
      </c>
      <c r="E106" s="69">
        <f t="shared" si="18"/>
        <v>2</v>
      </c>
      <c r="F106" s="68" t="s">
        <v>11</v>
      </c>
      <c r="G106" s="70">
        <f t="shared" si="4"/>
        <v>1</v>
      </c>
      <c r="H106" s="71">
        <v>2</v>
      </c>
      <c r="I106" s="15" t="s">
        <v>122</v>
      </c>
      <c r="J106" s="16" t="s">
        <v>12</v>
      </c>
      <c r="K106" s="40"/>
      <c r="L106" s="38"/>
      <c r="M106" s="80">
        <f>$A5</f>
        <v>2</v>
      </c>
      <c r="N106" s="86">
        <f>$A19</f>
        <v>16</v>
      </c>
      <c r="O106" s="86">
        <f>$A21</f>
        <v>18</v>
      </c>
      <c r="P106" s="81"/>
      <c r="Q106" s="81"/>
      <c r="R106" s="81"/>
      <c r="S106" s="81"/>
      <c r="T106" s="81"/>
      <c r="U106" s="81"/>
      <c r="V106" s="82"/>
      <c r="W106" s="53"/>
      <c r="X106" s="56"/>
      <c r="Y106" s="56"/>
      <c r="Z106" s="56"/>
      <c r="AA106" s="54"/>
      <c r="AB106" s="56"/>
      <c r="AC106" s="59"/>
    </row>
    <row r="107" spans="1:29" ht="23.15">
      <c r="A107" s="10">
        <f t="shared" si="19"/>
        <v>104</v>
      </c>
      <c r="B107" s="43" t="s">
        <v>121</v>
      </c>
      <c r="C107" s="72">
        <f>C106</f>
        <v>14</v>
      </c>
      <c r="D107" s="64" t="s">
        <v>11</v>
      </c>
      <c r="E107" s="65">
        <f t="shared" si="18"/>
        <v>3</v>
      </c>
      <c r="F107" s="64" t="s">
        <v>11</v>
      </c>
      <c r="G107" s="66">
        <f t="shared" si="4"/>
        <v>1</v>
      </c>
      <c r="H107" s="67">
        <v>3</v>
      </c>
      <c r="I107" s="11" t="s">
        <v>123</v>
      </c>
      <c r="J107" s="19" t="s">
        <v>13</v>
      </c>
      <c r="K107" s="20" t="s">
        <v>12</v>
      </c>
      <c r="L107" s="37"/>
      <c r="M107" s="83">
        <f>$A106</f>
        <v>103</v>
      </c>
      <c r="N107" s="84"/>
      <c r="O107" s="84"/>
      <c r="P107" s="84"/>
      <c r="Q107" s="84"/>
      <c r="R107" s="84"/>
      <c r="S107" s="84"/>
      <c r="T107" s="84"/>
      <c r="U107" s="84"/>
      <c r="V107" s="85"/>
      <c r="W107" s="53"/>
      <c r="X107" s="56"/>
      <c r="Y107" s="56"/>
      <c r="Z107" s="56"/>
      <c r="AA107" s="54"/>
      <c r="AB107" s="56"/>
      <c r="AC107" s="59"/>
    </row>
    <row r="108" spans="1:29" ht="23.15">
      <c r="A108" s="10">
        <f t="shared" si="19"/>
        <v>105</v>
      </c>
      <c r="B108" s="43" t="s">
        <v>121</v>
      </c>
      <c r="C108" s="73">
        <f>C107</f>
        <v>14</v>
      </c>
      <c r="D108" s="68" t="s">
        <v>11</v>
      </c>
      <c r="E108" s="69">
        <f t="shared" si="18"/>
        <v>4</v>
      </c>
      <c r="F108" s="68" t="s">
        <v>11</v>
      </c>
      <c r="G108" s="70">
        <f t="shared" si="4"/>
        <v>1</v>
      </c>
      <c r="H108" s="71">
        <v>4</v>
      </c>
      <c r="I108" s="15" t="s">
        <v>124</v>
      </c>
      <c r="J108" s="42"/>
      <c r="K108" s="40"/>
      <c r="L108" s="23" t="s">
        <v>12</v>
      </c>
      <c r="M108" s="80">
        <f>$A107</f>
        <v>104</v>
      </c>
      <c r="N108" s="81"/>
      <c r="O108" s="81"/>
      <c r="P108" s="81"/>
      <c r="Q108" s="81"/>
      <c r="R108" s="81"/>
      <c r="S108" s="81"/>
      <c r="T108" s="81"/>
      <c r="U108" s="81"/>
      <c r="V108" s="82"/>
      <c r="W108" s="53"/>
      <c r="X108" s="56"/>
      <c r="Y108" s="56"/>
      <c r="Z108" s="56"/>
      <c r="AA108" s="54"/>
      <c r="AB108" s="56"/>
      <c r="AC108" s="59"/>
    </row>
    <row r="109" spans="1:29" ht="23.15">
      <c r="A109" s="10">
        <f t="shared" si="19"/>
        <v>106</v>
      </c>
      <c r="B109" s="43" t="s">
        <v>121</v>
      </c>
      <c r="C109" s="72">
        <f>C108</f>
        <v>14</v>
      </c>
      <c r="D109" s="64" t="s">
        <v>11</v>
      </c>
      <c r="E109" s="65">
        <f t="shared" si="18"/>
        <v>5</v>
      </c>
      <c r="F109" s="64" t="s">
        <v>11</v>
      </c>
      <c r="G109" s="66">
        <f t="shared" si="4"/>
        <v>1</v>
      </c>
      <c r="H109" s="67">
        <f>H108+1</f>
        <v>5</v>
      </c>
      <c r="I109" s="11" t="s">
        <v>125</v>
      </c>
      <c r="J109" s="41"/>
      <c r="K109" s="39"/>
      <c r="L109" s="33"/>
      <c r="M109" s="83">
        <f>$A108</f>
        <v>105</v>
      </c>
      <c r="N109" s="84"/>
      <c r="O109" s="84"/>
      <c r="P109" s="84"/>
      <c r="Q109" s="84"/>
      <c r="R109" s="84"/>
      <c r="S109" s="84"/>
      <c r="T109" s="84"/>
      <c r="U109" s="84"/>
      <c r="V109" s="85"/>
      <c r="W109" s="53"/>
      <c r="X109" s="56"/>
      <c r="Y109" s="56"/>
      <c r="Z109" s="56"/>
      <c r="AA109" s="54"/>
      <c r="AB109" s="56"/>
      <c r="AC109" s="59"/>
    </row>
    <row r="110" spans="1:29" ht="23.15">
      <c r="A110" s="10">
        <f t="shared" si="19"/>
        <v>107</v>
      </c>
      <c r="B110" s="29" t="s">
        <v>126</v>
      </c>
      <c r="C110" s="73">
        <f>C109+1</f>
        <v>15</v>
      </c>
      <c r="D110" s="68" t="s">
        <v>11</v>
      </c>
      <c r="E110" s="69">
        <f t="shared" si="18"/>
        <v>3</v>
      </c>
      <c r="F110" s="68" t="s">
        <v>11</v>
      </c>
      <c r="G110" s="70">
        <f t="shared" si="4"/>
        <v>1</v>
      </c>
      <c r="H110" s="71">
        <v>3</v>
      </c>
      <c r="I110" s="15" t="s">
        <v>127</v>
      </c>
      <c r="J110" s="21" t="s">
        <v>13</v>
      </c>
      <c r="K110" s="30" t="s">
        <v>12</v>
      </c>
      <c r="L110" s="38"/>
      <c r="M110" s="80">
        <f>$A45</f>
        <v>42</v>
      </c>
      <c r="N110" s="86">
        <f>$A46</f>
        <v>43</v>
      </c>
      <c r="O110" s="86">
        <f>$A36</f>
        <v>33</v>
      </c>
      <c r="P110" s="81"/>
      <c r="Q110" s="81"/>
      <c r="R110" s="81"/>
      <c r="S110" s="81"/>
      <c r="T110" s="81"/>
      <c r="U110" s="81"/>
      <c r="V110" s="82"/>
      <c r="W110" s="53"/>
      <c r="X110" s="56"/>
      <c r="Y110" s="56"/>
      <c r="Z110" s="56"/>
      <c r="AA110" s="54"/>
      <c r="AB110" s="56"/>
      <c r="AC110" s="59"/>
    </row>
    <row r="111" spans="1:29" ht="23.15">
      <c r="A111" s="10">
        <f t="shared" si="19"/>
        <v>108</v>
      </c>
      <c r="B111" s="43" t="s">
        <v>126</v>
      </c>
      <c r="C111" s="72">
        <f>C110</f>
        <v>15</v>
      </c>
      <c r="D111" s="64" t="s">
        <v>11</v>
      </c>
      <c r="E111" s="65">
        <f t="shared" si="18"/>
        <v>4</v>
      </c>
      <c r="F111" s="64" t="s">
        <v>11</v>
      </c>
      <c r="G111" s="66">
        <f t="shared" si="4"/>
        <v>1</v>
      </c>
      <c r="H111" s="67">
        <v>4</v>
      </c>
      <c r="I111" s="11" t="s">
        <v>128</v>
      </c>
      <c r="J111" s="41"/>
      <c r="K111" s="39"/>
      <c r="L111" s="26" t="s">
        <v>12</v>
      </c>
      <c r="M111" s="83">
        <f>$A110</f>
        <v>107</v>
      </c>
      <c r="N111" s="87">
        <f>$A46</f>
        <v>43</v>
      </c>
      <c r="O111" s="87">
        <f>$A47</f>
        <v>44</v>
      </c>
      <c r="P111" s="87">
        <f>$A37</f>
        <v>34</v>
      </c>
      <c r="Q111" s="84"/>
      <c r="R111" s="84"/>
      <c r="S111" s="84"/>
      <c r="T111" s="84"/>
      <c r="U111" s="84"/>
      <c r="V111" s="85"/>
      <c r="W111" s="53"/>
      <c r="X111" s="56"/>
      <c r="Y111" s="56"/>
      <c r="Z111" s="56"/>
      <c r="AA111" s="54"/>
      <c r="AB111" s="56"/>
      <c r="AC111" s="59"/>
    </row>
    <row r="112" spans="1:29" ht="23.15">
      <c r="A112" s="10">
        <f t="shared" si="19"/>
        <v>109</v>
      </c>
      <c r="B112" s="43" t="s">
        <v>126</v>
      </c>
      <c r="C112" s="73">
        <f>C111</f>
        <v>15</v>
      </c>
      <c r="D112" s="68" t="s">
        <v>11</v>
      </c>
      <c r="E112" s="69">
        <f t="shared" si="18"/>
        <v>4</v>
      </c>
      <c r="F112" s="68" t="s">
        <v>11</v>
      </c>
      <c r="G112" s="70">
        <f>G111+1</f>
        <v>2</v>
      </c>
      <c r="H112" s="71">
        <v>4</v>
      </c>
      <c r="I112" s="15" t="s">
        <v>129</v>
      </c>
      <c r="J112" s="42"/>
      <c r="K112" s="40"/>
      <c r="L112" s="23" t="s">
        <v>12</v>
      </c>
      <c r="M112" s="80">
        <f>$A111</f>
        <v>108</v>
      </c>
      <c r="N112" s="81"/>
      <c r="O112" s="81"/>
      <c r="P112" s="81"/>
      <c r="Q112" s="81"/>
      <c r="R112" s="81"/>
      <c r="S112" s="81"/>
      <c r="T112" s="81"/>
      <c r="U112" s="81"/>
      <c r="V112" s="82"/>
      <c r="W112" s="53"/>
      <c r="X112" s="56"/>
      <c r="Y112" s="56"/>
      <c r="Z112" s="56"/>
      <c r="AA112" s="54"/>
      <c r="AB112" s="56"/>
      <c r="AC112" s="59"/>
    </row>
    <row r="113" spans="1:29" ht="23.15">
      <c r="A113" s="10">
        <f t="shared" si="19"/>
        <v>110</v>
      </c>
      <c r="B113" s="43" t="s">
        <v>126</v>
      </c>
      <c r="C113" s="72">
        <f>C112</f>
        <v>15</v>
      </c>
      <c r="D113" s="64" t="s">
        <v>11</v>
      </c>
      <c r="E113" s="65">
        <f t="shared" si="18"/>
        <v>5</v>
      </c>
      <c r="F113" s="64" t="s">
        <v>11</v>
      </c>
      <c r="G113" s="66">
        <f t="shared" si="4"/>
        <v>1</v>
      </c>
      <c r="H113" s="67">
        <f>H111+1</f>
        <v>5</v>
      </c>
      <c r="I113" s="11" t="s">
        <v>130</v>
      </c>
      <c r="J113" s="41"/>
      <c r="K113" s="39"/>
      <c r="L113" s="33"/>
      <c r="M113" s="83">
        <f>$A111</f>
        <v>108</v>
      </c>
      <c r="N113" s="84"/>
      <c r="O113" s="84"/>
      <c r="P113" s="84"/>
      <c r="Q113" s="84"/>
      <c r="R113" s="84"/>
      <c r="S113" s="84"/>
      <c r="T113" s="84"/>
      <c r="U113" s="84"/>
      <c r="V113" s="85"/>
      <c r="W113" s="53"/>
      <c r="X113" s="56"/>
      <c r="Y113" s="56"/>
      <c r="Z113" s="56"/>
      <c r="AA113" s="54"/>
      <c r="AB113" s="56"/>
      <c r="AC113" s="59"/>
    </row>
    <row r="114" spans="1:29" ht="12.45">
      <c r="A114" s="10">
        <f t="shared" si="19"/>
        <v>111</v>
      </c>
      <c r="B114" s="43" t="s">
        <v>126</v>
      </c>
      <c r="C114" s="73">
        <f>C113</f>
        <v>15</v>
      </c>
      <c r="D114" s="68" t="s">
        <v>11</v>
      </c>
      <c r="E114" s="69">
        <f t="shared" si="18"/>
        <v>5</v>
      </c>
      <c r="F114" s="68" t="s">
        <v>11</v>
      </c>
      <c r="G114" s="70">
        <f>G113+1</f>
        <v>2</v>
      </c>
      <c r="H114" s="71">
        <f>H113</f>
        <v>5</v>
      </c>
      <c r="I114" s="15" t="s">
        <v>131</v>
      </c>
      <c r="J114" s="42"/>
      <c r="K114" s="40"/>
      <c r="L114" s="32"/>
      <c r="M114" s="80">
        <f>$A112</f>
        <v>109</v>
      </c>
      <c r="N114" s="86">
        <f>$A113</f>
        <v>110</v>
      </c>
      <c r="O114" s="81"/>
      <c r="P114" s="81"/>
      <c r="Q114" s="81"/>
      <c r="R114" s="81"/>
      <c r="S114" s="81"/>
      <c r="T114" s="81"/>
      <c r="U114" s="81"/>
      <c r="V114" s="82"/>
      <c r="W114" s="53"/>
      <c r="X114" s="56"/>
      <c r="Y114" s="56"/>
      <c r="Z114" s="56"/>
      <c r="AA114" s="54"/>
      <c r="AB114" s="56"/>
      <c r="AC114" s="59"/>
    </row>
    <row r="115" spans="1:29" ht="34.75">
      <c r="A115" s="10">
        <f t="shared" si="19"/>
        <v>112</v>
      </c>
      <c r="B115" s="29" t="s">
        <v>132</v>
      </c>
      <c r="C115" s="72">
        <f>C114+1</f>
        <v>16</v>
      </c>
      <c r="D115" s="64" t="s">
        <v>11</v>
      </c>
      <c r="E115" s="65">
        <f t="shared" si="18"/>
        <v>3</v>
      </c>
      <c r="F115" s="64" t="s">
        <v>11</v>
      </c>
      <c r="G115" s="66">
        <f t="shared" si="4"/>
        <v>1</v>
      </c>
      <c r="H115" s="67">
        <v>3</v>
      </c>
      <c r="I115" s="11" t="s">
        <v>133</v>
      </c>
      <c r="J115" s="12" t="s">
        <v>12</v>
      </c>
      <c r="K115" s="39"/>
      <c r="L115" s="37"/>
      <c r="M115" s="83">
        <f>$A6</f>
        <v>3</v>
      </c>
      <c r="N115" s="87">
        <f>$A22</f>
        <v>19</v>
      </c>
      <c r="O115" s="87">
        <f>$A36</f>
        <v>33</v>
      </c>
      <c r="P115" s="87">
        <f>$A45</f>
        <v>42</v>
      </c>
      <c r="Q115" s="84"/>
      <c r="R115" s="84"/>
      <c r="S115" s="84"/>
      <c r="T115" s="84"/>
      <c r="U115" s="84"/>
      <c r="V115" s="85"/>
      <c r="W115" s="53"/>
      <c r="X115" s="56"/>
      <c r="Y115" s="56"/>
      <c r="Z115" s="56"/>
      <c r="AA115" s="54"/>
      <c r="AB115" s="56"/>
      <c r="AC115" s="59"/>
    </row>
    <row r="116" spans="1:29" ht="34.75">
      <c r="A116" s="10">
        <f t="shared" si="19"/>
        <v>113</v>
      </c>
      <c r="B116" s="43" t="s">
        <v>132</v>
      </c>
      <c r="C116" s="73">
        <f t="shared" ref="C116:C124" si="20">C115</f>
        <v>16</v>
      </c>
      <c r="D116" s="68" t="s">
        <v>11</v>
      </c>
      <c r="E116" s="69">
        <f t="shared" si="18"/>
        <v>3</v>
      </c>
      <c r="F116" s="68" t="s">
        <v>11</v>
      </c>
      <c r="G116" s="70">
        <f>G115+1</f>
        <v>2</v>
      </c>
      <c r="H116" s="71">
        <v>3</v>
      </c>
      <c r="I116" s="15" t="s">
        <v>134</v>
      </c>
      <c r="J116" s="21" t="s">
        <v>13</v>
      </c>
      <c r="K116" s="30" t="s">
        <v>12</v>
      </c>
      <c r="L116" s="38"/>
      <c r="M116" s="80">
        <f>$A46</f>
        <v>43</v>
      </c>
      <c r="N116" s="81"/>
      <c r="O116" s="81"/>
      <c r="P116" s="81"/>
      <c r="Q116" s="81"/>
      <c r="R116" s="81"/>
      <c r="S116" s="81"/>
      <c r="T116" s="81"/>
      <c r="U116" s="81"/>
      <c r="V116" s="82"/>
      <c r="W116" s="53"/>
      <c r="X116" s="56"/>
      <c r="Y116" s="56"/>
      <c r="Z116" s="56"/>
      <c r="AA116" s="54"/>
      <c r="AB116" s="56"/>
      <c r="AC116" s="59"/>
    </row>
    <row r="117" spans="1:29" ht="23.15">
      <c r="A117" s="10">
        <f t="shared" si="19"/>
        <v>114</v>
      </c>
      <c r="B117" s="43" t="s">
        <v>132</v>
      </c>
      <c r="C117" s="72">
        <f t="shared" si="20"/>
        <v>16</v>
      </c>
      <c r="D117" s="64" t="s">
        <v>11</v>
      </c>
      <c r="E117" s="65">
        <f t="shared" si="18"/>
        <v>4</v>
      </c>
      <c r="F117" s="64" t="s">
        <v>11</v>
      </c>
      <c r="G117" s="66">
        <f t="shared" si="4"/>
        <v>1</v>
      </c>
      <c r="H117" s="67">
        <v>4</v>
      </c>
      <c r="I117" s="11" t="s">
        <v>135</v>
      </c>
      <c r="J117" s="41"/>
      <c r="K117" s="39"/>
      <c r="L117" s="26" t="s">
        <v>12</v>
      </c>
      <c r="M117" s="83">
        <f>$A115</f>
        <v>112</v>
      </c>
      <c r="N117" s="84"/>
      <c r="O117" s="84"/>
      <c r="P117" s="84"/>
      <c r="Q117" s="84"/>
      <c r="R117" s="84"/>
      <c r="S117" s="84"/>
      <c r="T117" s="84"/>
      <c r="U117" s="84"/>
      <c r="V117" s="85"/>
      <c r="W117" s="53"/>
      <c r="X117" s="56"/>
      <c r="Y117" s="56"/>
      <c r="Z117" s="56"/>
      <c r="AA117" s="54"/>
      <c r="AB117" s="56"/>
      <c r="AC117" s="59"/>
    </row>
    <row r="118" spans="1:29" ht="23.15">
      <c r="A118" s="10">
        <f t="shared" si="19"/>
        <v>115</v>
      </c>
      <c r="B118" s="43" t="s">
        <v>132</v>
      </c>
      <c r="C118" s="73">
        <f t="shared" si="20"/>
        <v>16</v>
      </c>
      <c r="D118" s="68" t="s">
        <v>11</v>
      </c>
      <c r="E118" s="69">
        <f t="shared" si="18"/>
        <v>4</v>
      </c>
      <c r="F118" s="68" t="s">
        <v>11</v>
      </c>
      <c r="G118" s="70">
        <f>G117+1</f>
        <v>2</v>
      </c>
      <c r="H118" s="71">
        <f>$H117</f>
        <v>4</v>
      </c>
      <c r="I118" s="15" t="s">
        <v>136</v>
      </c>
      <c r="J118" s="42"/>
      <c r="K118" s="40"/>
      <c r="L118" s="23" t="s">
        <v>12</v>
      </c>
      <c r="M118" s="80">
        <f>$A116</f>
        <v>113</v>
      </c>
      <c r="N118" s="86">
        <f>$A47</f>
        <v>44</v>
      </c>
      <c r="O118" s="86">
        <f>$A37</f>
        <v>34</v>
      </c>
      <c r="P118" s="86">
        <f>$A15</f>
        <v>12</v>
      </c>
      <c r="Q118" s="86">
        <f>$A61</f>
        <v>58</v>
      </c>
      <c r="R118" s="86">
        <f>$A85</f>
        <v>82</v>
      </c>
      <c r="S118" s="86">
        <f>$A111</f>
        <v>108</v>
      </c>
      <c r="T118" s="86">
        <f>$A137</f>
        <v>134</v>
      </c>
      <c r="U118" s="81"/>
      <c r="V118" s="82"/>
      <c r="W118" s="53"/>
      <c r="X118" s="56"/>
      <c r="Y118" s="56"/>
      <c r="Z118" s="56"/>
      <c r="AA118" s="54"/>
      <c r="AB118" s="56"/>
      <c r="AC118" s="59"/>
    </row>
    <row r="119" spans="1:29" ht="34.75">
      <c r="A119" s="10">
        <f t="shared" si="19"/>
        <v>116</v>
      </c>
      <c r="B119" s="43" t="s">
        <v>132</v>
      </c>
      <c r="C119" s="72">
        <f t="shared" si="20"/>
        <v>16</v>
      </c>
      <c r="D119" s="64" t="s">
        <v>11</v>
      </c>
      <c r="E119" s="65">
        <f t="shared" si="18"/>
        <v>4</v>
      </c>
      <c r="F119" s="64" t="s">
        <v>11</v>
      </c>
      <c r="G119" s="66">
        <f>G118+1</f>
        <v>3</v>
      </c>
      <c r="H119" s="67">
        <f>$H118</f>
        <v>4</v>
      </c>
      <c r="I119" s="11" t="s">
        <v>137</v>
      </c>
      <c r="J119" s="41"/>
      <c r="K119" s="39"/>
      <c r="L119" s="26" t="s">
        <v>12</v>
      </c>
      <c r="M119" s="83">
        <f>$A116</f>
        <v>113</v>
      </c>
      <c r="N119" s="84"/>
      <c r="O119" s="84"/>
      <c r="P119" s="84"/>
      <c r="Q119" s="84"/>
      <c r="R119" s="84"/>
      <c r="S119" s="84"/>
      <c r="T119" s="84"/>
      <c r="U119" s="84"/>
      <c r="V119" s="85"/>
      <c r="W119" s="53"/>
      <c r="X119" s="56"/>
      <c r="Y119" s="56"/>
      <c r="Z119" s="56"/>
      <c r="AA119" s="54"/>
      <c r="AB119" s="56"/>
      <c r="AC119" s="59"/>
    </row>
    <row r="120" spans="1:29" ht="46.3">
      <c r="A120" s="10">
        <f t="shared" si="19"/>
        <v>117</v>
      </c>
      <c r="B120" s="43" t="s">
        <v>132</v>
      </c>
      <c r="C120" s="73">
        <f t="shared" si="20"/>
        <v>16</v>
      </c>
      <c r="D120" s="68" t="s">
        <v>11</v>
      </c>
      <c r="E120" s="69">
        <f t="shared" si="18"/>
        <v>5</v>
      </c>
      <c r="F120" s="68" t="s">
        <v>11</v>
      </c>
      <c r="G120" s="70">
        <f t="shared" si="4"/>
        <v>1</v>
      </c>
      <c r="H120" s="71">
        <f>$H119+1</f>
        <v>5</v>
      </c>
      <c r="I120" s="75" t="s">
        <v>196</v>
      </c>
      <c r="J120" s="42"/>
      <c r="K120" s="40"/>
      <c r="L120" s="32"/>
      <c r="M120" s="80">
        <f>$A37</f>
        <v>34</v>
      </c>
      <c r="N120" s="86">
        <f>$A47</f>
        <v>44</v>
      </c>
      <c r="O120" s="86">
        <f>$A61</f>
        <v>58</v>
      </c>
      <c r="P120" s="86">
        <f>$A118</f>
        <v>115</v>
      </c>
      <c r="Q120" s="86">
        <f>$A119</f>
        <v>116</v>
      </c>
      <c r="R120" s="81"/>
      <c r="S120" s="81"/>
      <c r="T120" s="81"/>
      <c r="U120" s="81"/>
      <c r="V120" s="82"/>
      <c r="W120" s="53"/>
      <c r="X120" s="56"/>
      <c r="Y120" s="56"/>
      <c r="Z120" s="56"/>
      <c r="AA120" s="54"/>
      <c r="AB120" s="56"/>
      <c r="AC120" s="59"/>
    </row>
    <row r="121" spans="1:29" ht="34.75">
      <c r="A121" s="10">
        <f t="shared" si="19"/>
        <v>118</v>
      </c>
      <c r="B121" s="43" t="s">
        <v>132</v>
      </c>
      <c r="C121" s="72">
        <f t="shared" si="20"/>
        <v>16</v>
      </c>
      <c r="D121" s="64" t="s">
        <v>11</v>
      </c>
      <c r="E121" s="65">
        <f t="shared" si="18"/>
        <v>5</v>
      </c>
      <c r="F121" s="64" t="s">
        <v>11</v>
      </c>
      <c r="G121" s="66">
        <f>G120+1</f>
        <v>2</v>
      </c>
      <c r="H121" s="67">
        <f>$H120</f>
        <v>5</v>
      </c>
      <c r="I121" s="11" t="s">
        <v>138</v>
      </c>
      <c r="J121" s="41"/>
      <c r="K121" s="39"/>
      <c r="L121" s="33"/>
      <c r="M121" s="83">
        <f>$A120</f>
        <v>117</v>
      </c>
      <c r="N121" s="84"/>
      <c r="O121" s="84"/>
      <c r="P121" s="84"/>
      <c r="Q121" s="84"/>
      <c r="R121" s="84"/>
      <c r="S121" s="84"/>
      <c r="T121" s="84"/>
      <c r="U121" s="84"/>
      <c r="V121" s="85"/>
      <c r="W121" s="53"/>
      <c r="X121" s="56"/>
      <c r="Y121" s="56"/>
      <c r="Z121" s="56"/>
      <c r="AA121" s="54"/>
      <c r="AB121" s="56"/>
      <c r="AC121" s="59"/>
    </row>
    <row r="122" spans="1:29" ht="23.15">
      <c r="A122" s="10">
        <f t="shared" si="19"/>
        <v>119</v>
      </c>
      <c r="B122" s="43" t="s">
        <v>132</v>
      </c>
      <c r="C122" s="73">
        <f t="shared" si="20"/>
        <v>16</v>
      </c>
      <c r="D122" s="68" t="s">
        <v>11</v>
      </c>
      <c r="E122" s="69">
        <f t="shared" si="18"/>
        <v>5</v>
      </c>
      <c r="F122" s="68" t="s">
        <v>11</v>
      </c>
      <c r="G122" s="70">
        <f>G121+1</f>
        <v>3</v>
      </c>
      <c r="H122" s="71">
        <f>$H121</f>
        <v>5</v>
      </c>
      <c r="I122" s="15" t="s">
        <v>139</v>
      </c>
      <c r="J122" s="42"/>
      <c r="K122" s="40"/>
      <c r="L122" s="32"/>
      <c r="M122" s="80">
        <f>$A39</f>
        <v>36</v>
      </c>
      <c r="N122" s="86">
        <f>$A49</f>
        <v>46</v>
      </c>
      <c r="O122" s="86">
        <f>$A112</f>
        <v>109</v>
      </c>
      <c r="P122" s="81"/>
      <c r="Q122" s="81"/>
      <c r="R122" s="81"/>
      <c r="S122" s="81"/>
      <c r="T122" s="81"/>
      <c r="U122" s="81"/>
      <c r="V122" s="82"/>
      <c r="W122" s="53"/>
      <c r="X122" s="56"/>
      <c r="Y122" s="56"/>
      <c r="Z122" s="56"/>
      <c r="AA122" s="54"/>
      <c r="AB122" s="56"/>
      <c r="AC122" s="59"/>
    </row>
    <row r="123" spans="1:29" ht="23.15">
      <c r="A123" s="10">
        <f t="shared" si="19"/>
        <v>120</v>
      </c>
      <c r="B123" s="43" t="s">
        <v>132</v>
      </c>
      <c r="C123" s="72">
        <f t="shared" si="20"/>
        <v>16</v>
      </c>
      <c r="D123" s="64" t="s">
        <v>11</v>
      </c>
      <c r="E123" s="65">
        <f t="shared" si="18"/>
        <v>5</v>
      </c>
      <c r="F123" s="64" t="s">
        <v>11</v>
      </c>
      <c r="G123" s="66">
        <f>G122+1</f>
        <v>4</v>
      </c>
      <c r="H123" s="67">
        <f>$H122</f>
        <v>5</v>
      </c>
      <c r="I123" s="11" t="s">
        <v>140</v>
      </c>
      <c r="J123" s="41"/>
      <c r="K123" s="39"/>
      <c r="L123" s="33"/>
      <c r="M123" s="83">
        <f>$A121</f>
        <v>118</v>
      </c>
      <c r="N123" s="87">
        <f>$A122</f>
        <v>119</v>
      </c>
      <c r="O123" s="84"/>
      <c r="P123" s="84"/>
      <c r="Q123" s="84"/>
      <c r="R123" s="84"/>
      <c r="S123" s="84"/>
      <c r="T123" s="84"/>
      <c r="U123" s="84"/>
      <c r="V123" s="85"/>
      <c r="W123" s="53"/>
      <c r="X123" s="56"/>
      <c r="Y123" s="56"/>
      <c r="Z123" s="56"/>
      <c r="AA123" s="54"/>
      <c r="AB123" s="56"/>
      <c r="AC123" s="59"/>
    </row>
    <row r="124" spans="1:29" ht="23.15">
      <c r="A124" s="10">
        <f t="shared" si="19"/>
        <v>121</v>
      </c>
      <c r="B124" s="43" t="s">
        <v>132</v>
      </c>
      <c r="C124" s="73">
        <f t="shared" si="20"/>
        <v>16</v>
      </c>
      <c r="D124" s="68" t="s">
        <v>11</v>
      </c>
      <c r="E124" s="69">
        <f t="shared" si="18"/>
        <v>5</v>
      </c>
      <c r="F124" s="68" t="s">
        <v>11</v>
      </c>
      <c r="G124" s="70">
        <f>G123+1</f>
        <v>5</v>
      </c>
      <c r="H124" s="71">
        <f>$H123</f>
        <v>5</v>
      </c>
      <c r="I124" s="15" t="s">
        <v>141</v>
      </c>
      <c r="J124" s="42"/>
      <c r="K124" s="40"/>
      <c r="L124" s="32"/>
      <c r="M124" s="80">
        <f>$A120</f>
        <v>117</v>
      </c>
      <c r="N124" s="86">
        <f>$A121</f>
        <v>118</v>
      </c>
      <c r="O124" s="86">
        <f>$A122</f>
        <v>119</v>
      </c>
      <c r="P124" s="86">
        <f>$A123</f>
        <v>120</v>
      </c>
      <c r="Q124" s="81"/>
      <c r="R124" s="81"/>
      <c r="S124" s="81"/>
      <c r="T124" s="81"/>
      <c r="U124" s="81"/>
      <c r="V124" s="82"/>
      <c r="W124" s="53"/>
      <c r="X124" s="56"/>
      <c r="Y124" s="56"/>
      <c r="Z124" s="56"/>
      <c r="AA124" s="54"/>
      <c r="AB124" s="56"/>
      <c r="AC124" s="59"/>
    </row>
    <row r="125" spans="1:29" ht="34.75">
      <c r="A125" s="10">
        <f t="shared" si="19"/>
        <v>122</v>
      </c>
      <c r="B125" s="29" t="s">
        <v>142</v>
      </c>
      <c r="C125" s="72">
        <f>C124+1</f>
        <v>17</v>
      </c>
      <c r="D125" s="64" t="s">
        <v>11</v>
      </c>
      <c r="E125" s="65">
        <f t="shared" si="18"/>
        <v>3</v>
      </c>
      <c r="F125" s="64" t="s">
        <v>11</v>
      </c>
      <c r="G125" s="66">
        <f t="shared" si="4"/>
        <v>1</v>
      </c>
      <c r="H125" s="67">
        <v>3</v>
      </c>
      <c r="I125" s="11" t="s">
        <v>143</v>
      </c>
      <c r="J125" s="19" t="s">
        <v>13</v>
      </c>
      <c r="K125" s="20" t="s">
        <v>12</v>
      </c>
      <c r="L125" s="37"/>
      <c r="M125" s="83">
        <f>$A115</f>
        <v>112</v>
      </c>
      <c r="N125" s="84"/>
      <c r="O125" s="84"/>
      <c r="P125" s="84"/>
      <c r="Q125" s="84"/>
      <c r="R125" s="84"/>
      <c r="S125" s="84"/>
      <c r="T125" s="84"/>
      <c r="U125" s="84"/>
      <c r="V125" s="85"/>
      <c r="W125" s="53"/>
      <c r="X125" s="56"/>
      <c r="Y125" s="56"/>
      <c r="Z125" s="56"/>
      <c r="AA125" s="54"/>
      <c r="AB125" s="56"/>
      <c r="AC125" s="59"/>
    </row>
    <row r="126" spans="1:29" ht="12.45">
      <c r="A126" s="10">
        <f t="shared" si="19"/>
        <v>123</v>
      </c>
      <c r="B126" s="43" t="s">
        <v>142</v>
      </c>
      <c r="C126" s="73">
        <f t="shared" ref="C126:C133" si="21">C125</f>
        <v>17</v>
      </c>
      <c r="D126" s="68" t="s">
        <v>11</v>
      </c>
      <c r="E126" s="69">
        <f t="shared" si="18"/>
        <v>4</v>
      </c>
      <c r="F126" s="68" t="s">
        <v>11</v>
      </c>
      <c r="G126" s="70">
        <f t="shared" si="4"/>
        <v>1</v>
      </c>
      <c r="H126" s="71">
        <v>4</v>
      </c>
      <c r="I126" s="15" t="s">
        <v>144</v>
      </c>
      <c r="J126" s="21" t="s">
        <v>13</v>
      </c>
      <c r="K126" s="22" t="s">
        <v>13</v>
      </c>
      <c r="L126" s="23" t="s">
        <v>12</v>
      </c>
      <c r="M126" s="80">
        <f>$A125</f>
        <v>122</v>
      </c>
      <c r="N126" s="81"/>
      <c r="O126" s="81"/>
      <c r="P126" s="81"/>
      <c r="Q126" s="81"/>
      <c r="R126" s="81"/>
      <c r="S126" s="81"/>
      <c r="T126" s="81"/>
      <c r="U126" s="81"/>
      <c r="V126" s="82"/>
      <c r="W126" s="53"/>
      <c r="X126" s="56"/>
      <c r="Y126" s="56"/>
      <c r="Z126" s="56"/>
      <c r="AA126" s="54"/>
      <c r="AB126" s="56"/>
      <c r="AC126" s="59"/>
    </row>
    <row r="127" spans="1:29" ht="12.45">
      <c r="A127" s="10">
        <f t="shared" si="19"/>
        <v>124</v>
      </c>
      <c r="B127" s="43" t="s">
        <v>142</v>
      </c>
      <c r="C127" s="72">
        <f t="shared" si="21"/>
        <v>17</v>
      </c>
      <c r="D127" s="64" t="s">
        <v>11</v>
      </c>
      <c r="E127" s="65">
        <f t="shared" si="18"/>
        <v>4</v>
      </c>
      <c r="F127" s="64" t="s">
        <v>11</v>
      </c>
      <c r="G127" s="66">
        <f>G126+1</f>
        <v>2</v>
      </c>
      <c r="H127" s="67">
        <f>$H126</f>
        <v>4</v>
      </c>
      <c r="I127" s="11" t="s">
        <v>145</v>
      </c>
      <c r="J127" s="41"/>
      <c r="K127" s="39"/>
      <c r="L127" s="26" t="s">
        <v>12</v>
      </c>
      <c r="M127" s="83">
        <f>$A126</f>
        <v>123</v>
      </c>
      <c r="N127" s="84"/>
      <c r="O127" s="84"/>
      <c r="P127" s="84"/>
      <c r="Q127" s="84"/>
      <c r="R127" s="84"/>
      <c r="S127" s="84"/>
      <c r="T127" s="84"/>
      <c r="U127" s="84"/>
      <c r="V127" s="85"/>
      <c r="W127" s="53"/>
      <c r="X127" s="56"/>
      <c r="Y127" s="56"/>
      <c r="Z127" s="56"/>
      <c r="AA127" s="54"/>
      <c r="AB127" s="56"/>
      <c r="AC127" s="59"/>
    </row>
    <row r="128" spans="1:29" ht="23.15">
      <c r="A128" s="10">
        <f t="shared" si="19"/>
        <v>125</v>
      </c>
      <c r="B128" s="43" t="s">
        <v>142</v>
      </c>
      <c r="C128" s="73">
        <f t="shared" si="21"/>
        <v>17</v>
      </c>
      <c r="D128" s="68" t="s">
        <v>11</v>
      </c>
      <c r="E128" s="69">
        <f t="shared" si="18"/>
        <v>4</v>
      </c>
      <c r="F128" s="68" t="s">
        <v>11</v>
      </c>
      <c r="G128" s="70">
        <f>G127+1</f>
        <v>3</v>
      </c>
      <c r="H128" s="71">
        <f>$H127</f>
        <v>4</v>
      </c>
      <c r="I128" s="15" t="s">
        <v>146</v>
      </c>
      <c r="J128" s="42"/>
      <c r="K128" s="40"/>
      <c r="L128" s="23" t="s">
        <v>12</v>
      </c>
      <c r="M128" s="80">
        <f>$A126</f>
        <v>123</v>
      </c>
      <c r="N128" s="81"/>
      <c r="O128" s="81"/>
      <c r="P128" s="81"/>
      <c r="Q128" s="81"/>
      <c r="R128" s="81"/>
      <c r="S128" s="81"/>
      <c r="T128" s="81"/>
      <c r="U128" s="81"/>
      <c r="V128" s="82"/>
      <c r="W128" s="53"/>
      <c r="X128" s="56"/>
      <c r="Y128" s="56"/>
      <c r="Z128" s="56"/>
      <c r="AA128" s="54"/>
      <c r="AB128" s="56"/>
      <c r="AC128" s="59"/>
    </row>
    <row r="129" spans="1:29" ht="23.15">
      <c r="A129" s="10">
        <f t="shared" si="19"/>
        <v>126</v>
      </c>
      <c r="B129" s="43" t="s">
        <v>142</v>
      </c>
      <c r="C129" s="72">
        <f t="shared" si="21"/>
        <v>17</v>
      </c>
      <c r="D129" s="64" t="s">
        <v>11</v>
      </c>
      <c r="E129" s="65">
        <f t="shared" si="18"/>
        <v>5</v>
      </c>
      <c r="F129" s="64" t="s">
        <v>11</v>
      </c>
      <c r="G129" s="66">
        <f t="shared" si="4"/>
        <v>1</v>
      </c>
      <c r="H129" s="67">
        <f>$H128+1</f>
        <v>5</v>
      </c>
      <c r="I129" s="11" t="s">
        <v>147</v>
      </c>
      <c r="J129" s="41"/>
      <c r="K129" s="39"/>
      <c r="L129" s="33"/>
      <c r="M129" s="93"/>
      <c r="N129" s="84"/>
      <c r="O129" s="84"/>
      <c r="P129" s="84"/>
      <c r="Q129" s="84"/>
      <c r="R129" s="84"/>
      <c r="S129" s="84"/>
      <c r="T129" s="84"/>
      <c r="U129" s="84"/>
      <c r="V129" s="85"/>
      <c r="W129" s="53"/>
      <c r="X129" s="56"/>
      <c r="Y129" s="56"/>
      <c r="Z129" s="56"/>
      <c r="AA129" s="54"/>
      <c r="AB129" s="56"/>
      <c r="AC129" s="59"/>
    </row>
    <row r="130" spans="1:29" ht="46.3">
      <c r="A130" s="10">
        <f t="shared" si="19"/>
        <v>127</v>
      </c>
      <c r="B130" s="43" t="s">
        <v>142</v>
      </c>
      <c r="C130" s="73">
        <f t="shared" si="21"/>
        <v>17</v>
      </c>
      <c r="D130" s="68" t="s">
        <v>11</v>
      </c>
      <c r="E130" s="69">
        <f t="shared" si="18"/>
        <v>5</v>
      </c>
      <c r="F130" s="68" t="s">
        <v>11</v>
      </c>
      <c r="G130" s="70">
        <f>G129+1</f>
        <v>2</v>
      </c>
      <c r="H130" s="71">
        <f>$H129</f>
        <v>5</v>
      </c>
      <c r="I130" s="15" t="s">
        <v>148</v>
      </c>
      <c r="J130" s="42"/>
      <c r="K130" s="40"/>
      <c r="L130" s="32"/>
      <c r="M130" s="80">
        <f>$A115</f>
        <v>112</v>
      </c>
      <c r="N130" s="86">
        <f>$A117</f>
        <v>114</v>
      </c>
      <c r="O130" s="81"/>
      <c r="P130" s="81"/>
      <c r="Q130" s="81"/>
      <c r="R130" s="81"/>
      <c r="S130" s="81"/>
      <c r="T130" s="81"/>
      <c r="U130" s="81"/>
      <c r="V130" s="82"/>
      <c r="W130" s="53"/>
      <c r="X130" s="56"/>
      <c r="Y130" s="56"/>
      <c r="Z130" s="56"/>
      <c r="AA130" s="54"/>
      <c r="AB130" s="56"/>
      <c r="AC130" s="59"/>
    </row>
    <row r="131" spans="1:29" ht="34.75">
      <c r="A131" s="10">
        <f t="shared" si="19"/>
        <v>128</v>
      </c>
      <c r="B131" s="43" t="s">
        <v>142</v>
      </c>
      <c r="C131" s="72">
        <f t="shared" si="21"/>
        <v>17</v>
      </c>
      <c r="D131" s="64" t="s">
        <v>11</v>
      </c>
      <c r="E131" s="65">
        <f t="shared" si="18"/>
        <v>5</v>
      </c>
      <c r="F131" s="64" t="s">
        <v>11</v>
      </c>
      <c r="G131" s="66">
        <f>G130+1</f>
        <v>3</v>
      </c>
      <c r="H131" s="67">
        <f>$H130</f>
        <v>5</v>
      </c>
      <c r="I131" s="11" t="s">
        <v>149</v>
      </c>
      <c r="J131" s="41"/>
      <c r="K131" s="39"/>
      <c r="L131" s="33"/>
      <c r="M131" s="83">
        <f>$A117</f>
        <v>114</v>
      </c>
      <c r="N131" s="84"/>
      <c r="O131" s="84"/>
      <c r="P131" s="84"/>
      <c r="Q131" s="84"/>
      <c r="R131" s="84"/>
      <c r="S131" s="84"/>
      <c r="T131" s="84"/>
      <c r="U131" s="84"/>
      <c r="V131" s="85"/>
      <c r="W131" s="53"/>
      <c r="X131" s="56"/>
      <c r="Y131" s="56"/>
      <c r="Z131" s="56"/>
      <c r="AA131" s="54"/>
      <c r="AB131" s="56"/>
      <c r="AC131" s="59"/>
    </row>
    <row r="132" spans="1:29" ht="34.75">
      <c r="A132" s="10">
        <f t="shared" si="19"/>
        <v>129</v>
      </c>
      <c r="B132" s="43" t="s">
        <v>142</v>
      </c>
      <c r="C132" s="73">
        <f t="shared" si="21"/>
        <v>17</v>
      </c>
      <c r="D132" s="68" t="s">
        <v>11</v>
      </c>
      <c r="E132" s="69">
        <f t="shared" ref="E132:E153" si="22">H132</f>
        <v>5</v>
      </c>
      <c r="F132" s="68" t="s">
        <v>11</v>
      </c>
      <c r="G132" s="70">
        <f>G131+1</f>
        <v>4</v>
      </c>
      <c r="H132" s="71">
        <f>$H131</f>
        <v>5</v>
      </c>
      <c r="I132" s="15" t="s">
        <v>150</v>
      </c>
      <c r="J132" s="42"/>
      <c r="K132" s="40"/>
      <c r="L132" s="32"/>
      <c r="M132" s="80">
        <f>$A130</f>
        <v>127</v>
      </c>
      <c r="N132" s="86">
        <f>$A131</f>
        <v>128</v>
      </c>
      <c r="O132" s="86">
        <f>$A145</f>
        <v>142</v>
      </c>
      <c r="P132" s="81"/>
      <c r="Q132" s="81"/>
      <c r="R132" s="81"/>
      <c r="S132" s="81"/>
      <c r="T132" s="81"/>
      <c r="U132" s="81"/>
      <c r="V132" s="82"/>
      <c r="W132" s="53"/>
      <c r="X132" s="56"/>
      <c r="Y132" s="56"/>
      <c r="Z132" s="56"/>
      <c r="AA132" s="54"/>
      <c r="AB132" s="56"/>
      <c r="AC132" s="59"/>
    </row>
    <row r="133" spans="1:29" ht="23.15">
      <c r="A133" s="10">
        <f t="shared" ref="A133:A153" si="23">$A132+1</f>
        <v>130</v>
      </c>
      <c r="B133" s="43" t="s">
        <v>142</v>
      </c>
      <c r="C133" s="72">
        <f t="shared" si="21"/>
        <v>17</v>
      </c>
      <c r="D133" s="64" t="s">
        <v>11</v>
      </c>
      <c r="E133" s="65">
        <f t="shared" si="22"/>
        <v>5</v>
      </c>
      <c r="F133" s="64" t="s">
        <v>11</v>
      </c>
      <c r="G133" s="66">
        <f>G132+1</f>
        <v>5</v>
      </c>
      <c r="H133" s="67">
        <f>$H132</f>
        <v>5</v>
      </c>
      <c r="I133" s="11" t="s">
        <v>151</v>
      </c>
      <c r="J133" s="41"/>
      <c r="K133" s="39"/>
      <c r="L133" s="33"/>
      <c r="M133" s="83">
        <f>$A117</f>
        <v>114</v>
      </c>
      <c r="N133" s="87">
        <f>$A118</f>
        <v>115</v>
      </c>
      <c r="O133" s="84"/>
      <c r="P133" s="84"/>
      <c r="Q133" s="84"/>
      <c r="R133" s="84"/>
      <c r="S133" s="84"/>
      <c r="T133" s="84"/>
      <c r="U133" s="84"/>
      <c r="V133" s="85"/>
      <c r="W133" s="53"/>
      <c r="X133" s="56"/>
      <c r="Y133" s="56"/>
      <c r="Z133" s="56"/>
      <c r="AA133" s="54"/>
      <c r="AB133" s="56"/>
      <c r="AC133" s="59"/>
    </row>
    <row r="134" spans="1:29" ht="12.45">
      <c r="A134" s="10">
        <f t="shared" si="23"/>
        <v>131</v>
      </c>
      <c r="B134" s="29" t="s">
        <v>152</v>
      </c>
      <c r="C134" s="73">
        <f>C133+1</f>
        <v>18</v>
      </c>
      <c r="D134" s="68" t="s">
        <v>11</v>
      </c>
      <c r="E134" s="69">
        <f t="shared" si="22"/>
        <v>1</v>
      </c>
      <c r="F134" s="68" t="s">
        <v>11</v>
      </c>
      <c r="G134" s="70">
        <f t="shared" si="4"/>
        <v>1</v>
      </c>
      <c r="H134" s="71">
        <v>1</v>
      </c>
      <c r="I134" s="15" t="s">
        <v>153</v>
      </c>
      <c r="J134" s="16" t="s">
        <v>12</v>
      </c>
      <c r="K134" s="40"/>
      <c r="L134" s="38"/>
      <c r="M134" s="80">
        <f>$A4</f>
        <v>1</v>
      </c>
      <c r="N134" s="86">
        <f>$A18</f>
        <v>15</v>
      </c>
      <c r="O134" s="81"/>
      <c r="P134" s="81"/>
      <c r="Q134" s="81"/>
      <c r="R134" s="81"/>
      <c r="S134" s="81"/>
      <c r="T134" s="81"/>
      <c r="U134" s="81"/>
      <c r="V134" s="82"/>
      <c r="W134" s="53"/>
      <c r="X134" s="56"/>
      <c r="Y134" s="56"/>
      <c r="Z134" s="57"/>
      <c r="AA134" s="54"/>
      <c r="AB134" s="56"/>
      <c r="AC134" s="59"/>
    </row>
    <row r="135" spans="1:29" ht="12.45">
      <c r="A135" s="10">
        <f t="shared" si="23"/>
        <v>132</v>
      </c>
      <c r="B135" s="43" t="s">
        <v>152</v>
      </c>
      <c r="C135" s="72">
        <f t="shared" ref="C135:C141" si="24">C134</f>
        <v>18</v>
      </c>
      <c r="D135" s="64" t="s">
        <v>11</v>
      </c>
      <c r="E135" s="65">
        <f t="shared" si="22"/>
        <v>2</v>
      </c>
      <c r="F135" s="64" t="s">
        <v>11</v>
      </c>
      <c r="G135" s="66">
        <f t="shared" si="4"/>
        <v>1</v>
      </c>
      <c r="H135" s="67">
        <v>2</v>
      </c>
      <c r="I135" s="11" t="s">
        <v>154</v>
      </c>
      <c r="J135" s="12" t="s">
        <v>12</v>
      </c>
      <c r="K135" s="39"/>
      <c r="L135" s="37"/>
      <c r="M135" s="83">
        <f>$A134</f>
        <v>131</v>
      </c>
      <c r="N135" s="87">
        <f>$A101</f>
        <v>98</v>
      </c>
      <c r="O135" s="84"/>
      <c r="P135" s="84"/>
      <c r="Q135" s="84"/>
      <c r="R135" s="84"/>
      <c r="S135" s="84"/>
      <c r="T135" s="84"/>
      <c r="U135" s="84"/>
      <c r="V135" s="85"/>
      <c r="W135" s="53"/>
      <c r="X135" s="56"/>
      <c r="Y135" s="56"/>
      <c r="Z135" s="56"/>
      <c r="AA135" s="54"/>
      <c r="AB135" s="56"/>
      <c r="AC135" s="59"/>
    </row>
    <row r="136" spans="1:29" ht="34.75">
      <c r="A136" s="10">
        <f t="shared" si="23"/>
        <v>133</v>
      </c>
      <c r="B136" s="43" t="s">
        <v>152</v>
      </c>
      <c r="C136" s="73">
        <f t="shared" si="24"/>
        <v>18</v>
      </c>
      <c r="D136" s="68" t="s">
        <v>11</v>
      </c>
      <c r="E136" s="69">
        <f t="shared" si="22"/>
        <v>3</v>
      </c>
      <c r="F136" s="68" t="s">
        <v>11</v>
      </c>
      <c r="G136" s="70">
        <f t="shared" si="4"/>
        <v>1</v>
      </c>
      <c r="H136" s="71">
        <v>3</v>
      </c>
      <c r="I136" s="15" t="s">
        <v>155</v>
      </c>
      <c r="J136" s="16" t="s">
        <v>12</v>
      </c>
      <c r="K136" s="40"/>
      <c r="L136" s="38"/>
      <c r="M136" s="80">
        <f>$A6</f>
        <v>3</v>
      </c>
      <c r="N136" s="86">
        <f>$A134</f>
        <v>131</v>
      </c>
      <c r="O136" s="86">
        <f>$A135</f>
        <v>132</v>
      </c>
      <c r="P136" s="86">
        <f>$A5</f>
        <v>2</v>
      </c>
      <c r="Q136" s="86">
        <f>$A19</f>
        <v>16</v>
      </c>
      <c r="R136" s="86">
        <f>$A43</f>
        <v>40</v>
      </c>
      <c r="S136" s="86">
        <f>$A44</f>
        <v>41</v>
      </c>
      <c r="T136" s="81"/>
      <c r="U136" s="81"/>
      <c r="V136" s="82"/>
      <c r="W136" s="53"/>
      <c r="X136" s="56"/>
      <c r="Y136" s="56"/>
      <c r="Z136" s="56"/>
      <c r="AA136" s="54"/>
      <c r="AB136" s="56"/>
      <c r="AC136" s="59"/>
    </row>
    <row r="137" spans="1:29" ht="23.15">
      <c r="A137" s="10">
        <f t="shared" si="23"/>
        <v>134</v>
      </c>
      <c r="B137" s="43" t="s">
        <v>152</v>
      </c>
      <c r="C137" s="72">
        <f t="shared" si="24"/>
        <v>18</v>
      </c>
      <c r="D137" s="64" t="s">
        <v>11</v>
      </c>
      <c r="E137" s="65">
        <f t="shared" si="22"/>
        <v>4</v>
      </c>
      <c r="F137" s="64" t="s">
        <v>11</v>
      </c>
      <c r="G137" s="66">
        <f t="shared" si="4"/>
        <v>1</v>
      </c>
      <c r="H137" s="67">
        <v>4</v>
      </c>
      <c r="I137" s="11" t="s">
        <v>156</v>
      </c>
      <c r="J137" s="41"/>
      <c r="K137" s="39"/>
      <c r="L137" s="26" t="s">
        <v>12</v>
      </c>
      <c r="M137" s="83">
        <f>$A85</f>
        <v>82</v>
      </c>
      <c r="N137" s="87">
        <f>$A111</f>
        <v>108</v>
      </c>
      <c r="O137" s="87">
        <f>$A136</f>
        <v>133</v>
      </c>
      <c r="P137" s="84"/>
      <c r="Q137" s="84"/>
      <c r="R137" s="84"/>
      <c r="S137" s="84"/>
      <c r="T137" s="84"/>
      <c r="U137" s="84"/>
      <c r="V137" s="85"/>
      <c r="W137" s="53"/>
      <c r="X137" s="56"/>
      <c r="Y137" s="56"/>
      <c r="Z137" s="56"/>
      <c r="AA137" s="54"/>
      <c r="AB137" s="56"/>
      <c r="AC137" s="59"/>
    </row>
    <row r="138" spans="1:29" ht="46.3">
      <c r="A138" s="10">
        <f t="shared" si="23"/>
        <v>135</v>
      </c>
      <c r="B138" s="43" t="s">
        <v>152</v>
      </c>
      <c r="C138" s="73">
        <f t="shared" si="24"/>
        <v>18</v>
      </c>
      <c r="D138" s="68" t="s">
        <v>11</v>
      </c>
      <c r="E138" s="69">
        <f t="shared" si="22"/>
        <v>5</v>
      </c>
      <c r="F138" s="68" t="s">
        <v>11</v>
      </c>
      <c r="G138" s="70">
        <f t="shared" si="4"/>
        <v>1</v>
      </c>
      <c r="H138" s="71">
        <f>H137+1</f>
        <v>5</v>
      </c>
      <c r="I138" s="15" t="s">
        <v>157</v>
      </c>
      <c r="J138" s="42"/>
      <c r="K138" s="40"/>
      <c r="L138" s="32"/>
      <c r="M138" s="80">
        <f>$A137</f>
        <v>134</v>
      </c>
      <c r="N138" s="86">
        <f>$A139</f>
        <v>136</v>
      </c>
      <c r="O138" s="86">
        <f>$A140</f>
        <v>137</v>
      </c>
      <c r="P138" s="86">
        <f>$A141</f>
        <v>138</v>
      </c>
      <c r="Q138" s="81"/>
      <c r="R138" s="81"/>
      <c r="S138" s="81"/>
      <c r="T138" s="81"/>
      <c r="U138" s="81"/>
      <c r="V138" s="82"/>
      <c r="W138" s="53"/>
      <c r="X138" s="56"/>
      <c r="Y138" s="56"/>
      <c r="Z138" s="56"/>
      <c r="AA138" s="54"/>
      <c r="AB138" s="56"/>
      <c r="AC138" s="59"/>
    </row>
    <row r="139" spans="1:29" ht="46.3">
      <c r="A139" s="10">
        <f t="shared" si="23"/>
        <v>136</v>
      </c>
      <c r="B139" s="43" t="s">
        <v>152</v>
      </c>
      <c r="C139" s="72">
        <f t="shared" si="24"/>
        <v>18</v>
      </c>
      <c r="D139" s="64" t="s">
        <v>11</v>
      </c>
      <c r="E139" s="65">
        <f t="shared" si="22"/>
        <v>5</v>
      </c>
      <c r="F139" s="64" t="s">
        <v>11</v>
      </c>
      <c r="G139" s="66">
        <f>G138+1</f>
        <v>2</v>
      </c>
      <c r="H139" s="67">
        <f>H138</f>
        <v>5</v>
      </c>
      <c r="I139" s="11" t="s">
        <v>158</v>
      </c>
      <c r="J139" s="41"/>
      <c r="K139" s="39"/>
      <c r="L139" s="33"/>
      <c r="M139" s="83">
        <f>$A87</f>
        <v>84</v>
      </c>
      <c r="N139" s="87">
        <f>$A52</f>
        <v>49</v>
      </c>
      <c r="O139" s="87">
        <f>$A73</f>
        <v>70</v>
      </c>
      <c r="P139" s="87">
        <f>$A62</f>
        <v>59</v>
      </c>
      <c r="Q139" s="87">
        <f>$A113</f>
        <v>110</v>
      </c>
      <c r="R139" s="87">
        <f>$A114</f>
        <v>111</v>
      </c>
      <c r="S139" s="87">
        <f>$A122</f>
        <v>119</v>
      </c>
      <c r="T139" s="84"/>
      <c r="U139" s="84"/>
      <c r="V139" s="85"/>
      <c r="W139" s="53"/>
      <c r="X139" s="56"/>
      <c r="Y139" s="56"/>
      <c r="Z139" s="56"/>
      <c r="AA139" s="54"/>
      <c r="AB139" s="56"/>
      <c r="AC139" s="59"/>
    </row>
    <row r="140" spans="1:29" ht="23.15">
      <c r="A140" s="10">
        <f t="shared" si="23"/>
        <v>137</v>
      </c>
      <c r="B140" s="43" t="s">
        <v>152</v>
      </c>
      <c r="C140" s="73">
        <f t="shared" si="24"/>
        <v>18</v>
      </c>
      <c r="D140" s="68" t="s">
        <v>11</v>
      </c>
      <c r="E140" s="69">
        <f t="shared" si="22"/>
        <v>5</v>
      </c>
      <c r="F140" s="68" t="s">
        <v>11</v>
      </c>
      <c r="G140" s="70">
        <f>G139+1</f>
        <v>3</v>
      </c>
      <c r="H140" s="71">
        <f>H139</f>
        <v>5</v>
      </c>
      <c r="I140" s="15" t="s">
        <v>159</v>
      </c>
      <c r="J140" s="42"/>
      <c r="K140" s="40"/>
      <c r="L140" s="32"/>
      <c r="M140" s="94"/>
      <c r="N140" s="81"/>
      <c r="O140" s="81"/>
      <c r="P140" s="81"/>
      <c r="Q140" s="81"/>
      <c r="R140" s="81"/>
      <c r="S140" s="81"/>
      <c r="T140" s="81"/>
      <c r="U140" s="81"/>
      <c r="V140" s="82"/>
      <c r="W140" s="53"/>
      <c r="X140" s="56"/>
      <c r="Y140" s="56"/>
      <c r="Z140" s="56"/>
      <c r="AA140" s="54"/>
      <c r="AB140" s="56"/>
      <c r="AC140" s="59"/>
    </row>
    <row r="141" spans="1:29" ht="12.45">
      <c r="A141" s="10">
        <f t="shared" si="23"/>
        <v>138</v>
      </c>
      <c r="B141" s="43" t="s">
        <v>152</v>
      </c>
      <c r="C141" s="72">
        <f t="shared" si="24"/>
        <v>18</v>
      </c>
      <c r="D141" s="64" t="s">
        <v>11</v>
      </c>
      <c r="E141" s="65">
        <f t="shared" si="22"/>
        <v>5</v>
      </c>
      <c r="F141" s="64" t="s">
        <v>11</v>
      </c>
      <c r="G141" s="66">
        <f>G140+1</f>
        <v>4</v>
      </c>
      <c r="H141" s="67">
        <f>H140</f>
        <v>5</v>
      </c>
      <c r="I141" s="11" t="s">
        <v>160</v>
      </c>
      <c r="J141" s="41"/>
      <c r="K141" s="39"/>
      <c r="L141" s="33"/>
      <c r="M141" s="93"/>
      <c r="N141" s="84"/>
      <c r="O141" s="84"/>
      <c r="P141" s="84"/>
      <c r="Q141" s="84"/>
      <c r="R141" s="84"/>
      <c r="S141" s="84"/>
      <c r="T141" s="84"/>
      <c r="U141" s="84"/>
      <c r="V141" s="85"/>
      <c r="W141" s="53"/>
      <c r="X141" s="56"/>
      <c r="Y141" s="56"/>
      <c r="Z141" s="56"/>
      <c r="AA141" s="54"/>
      <c r="AB141" s="56"/>
      <c r="AC141" s="59"/>
    </row>
    <row r="142" spans="1:29" ht="23.15">
      <c r="A142" s="10">
        <f t="shared" si="23"/>
        <v>139</v>
      </c>
      <c r="B142" s="29" t="s">
        <v>161</v>
      </c>
      <c r="C142" s="73">
        <f>C141+1</f>
        <v>19</v>
      </c>
      <c r="D142" s="68" t="s">
        <v>11</v>
      </c>
      <c r="E142" s="69">
        <f t="shared" si="22"/>
        <v>3</v>
      </c>
      <c r="F142" s="68" t="s">
        <v>11</v>
      </c>
      <c r="G142" s="70">
        <f t="shared" si="4"/>
        <v>1</v>
      </c>
      <c r="H142" s="71">
        <v>3</v>
      </c>
      <c r="I142" s="15" t="s">
        <v>162</v>
      </c>
      <c r="J142" s="21" t="s">
        <v>13</v>
      </c>
      <c r="K142" s="30" t="s">
        <v>12</v>
      </c>
      <c r="L142" s="38"/>
      <c r="M142" s="80">
        <f>$A6</f>
        <v>3</v>
      </c>
      <c r="N142" s="86">
        <f>$A45</f>
        <v>42</v>
      </c>
      <c r="O142" s="86">
        <f>$A58</f>
        <v>55</v>
      </c>
      <c r="P142" s="81"/>
      <c r="Q142" s="81"/>
      <c r="R142" s="81"/>
      <c r="S142" s="81"/>
      <c r="T142" s="81"/>
      <c r="U142" s="81"/>
      <c r="V142" s="82"/>
      <c r="W142" s="53"/>
      <c r="X142" s="56"/>
      <c r="Y142" s="56"/>
      <c r="Z142" s="57"/>
      <c r="AA142" s="54"/>
      <c r="AB142" s="56"/>
      <c r="AC142" s="59"/>
    </row>
    <row r="143" spans="1:29" ht="23.15">
      <c r="A143" s="10">
        <f t="shared" si="23"/>
        <v>140</v>
      </c>
      <c r="B143" s="43" t="s">
        <v>161</v>
      </c>
      <c r="C143" s="72">
        <f>C142</f>
        <v>19</v>
      </c>
      <c r="D143" s="64" t="s">
        <v>11</v>
      </c>
      <c r="E143" s="65">
        <f t="shared" si="22"/>
        <v>4</v>
      </c>
      <c r="F143" s="64" t="s">
        <v>11</v>
      </c>
      <c r="G143" s="66">
        <f t="shared" si="4"/>
        <v>1</v>
      </c>
      <c r="H143" s="67">
        <v>4</v>
      </c>
      <c r="I143" s="11" t="s">
        <v>163</v>
      </c>
      <c r="J143" s="41"/>
      <c r="K143" s="39"/>
      <c r="L143" s="26" t="s">
        <v>12</v>
      </c>
      <c r="M143" s="83">
        <f>$A7</f>
        <v>4</v>
      </c>
      <c r="N143" s="87">
        <f>$A15</f>
        <v>12</v>
      </c>
      <c r="O143" s="87">
        <f>$A37</f>
        <v>34</v>
      </c>
      <c r="P143" s="87">
        <f>$A47</f>
        <v>44</v>
      </c>
      <c r="Q143" s="87">
        <f>$A61</f>
        <v>58</v>
      </c>
      <c r="R143" s="84"/>
      <c r="S143" s="84"/>
      <c r="T143" s="84"/>
      <c r="U143" s="84"/>
      <c r="V143" s="85"/>
      <c r="W143" s="53"/>
      <c r="X143" s="56"/>
      <c r="Y143" s="56"/>
      <c r="Z143" s="57"/>
      <c r="AA143" s="54"/>
      <c r="AB143" s="56"/>
      <c r="AC143" s="59"/>
    </row>
    <row r="144" spans="1:29" ht="12.45">
      <c r="A144" s="10">
        <f t="shared" si="23"/>
        <v>141</v>
      </c>
      <c r="B144" s="43" t="s">
        <v>161</v>
      </c>
      <c r="C144" s="73">
        <f>C143</f>
        <v>19</v>
      </c>
      <c r="D144" s="68" t="s">
        <v>11</v>
      </c>
      <c r="E144" s="69">
        <f t="shared" si="22"/>
        <v>4</v>
      </c>
      <c r="F144" s="68" t="s">
        <v>11</v>
      </c>
      <c r="G144" s="70">
        <f>G143+1</f>
        <v>2</v>
      </c>
      <c r="H144" s="71">
        <v>4</v>
      </c>
      <c r="I144" s="15" t="s">
        <v>164</v>
      </c>
      <c r="J144" s="42"/>
      <c r="K144" s="40"/>
      <c r="L144" s="23" t="s">
        <v>12</v>
      </c>
      <c r="M144" s="80">
        <f>$A143</f>
        <v>140</v>
      </c>
      <c r="N144" s="81"/>
      <c r="O144" s="81"/>
      <c r="P144" s="81"/>
      <c r="Q144" s="81"/>
      <c r="R144" s="81"/>
      <c r="S144" s="81"/>
      <c r="T144" s="81"/>
      <c r="U144" s="81"/>
      <c r="V144" s="82"/>
      <c r="W144" s="53"/>
      <c r="X144" s="56"/>
      <c r="Y144" s="56"/>
      <c r="Z144" s="57"/>
      <c r="AA144" s="54"/>
      <c r="AB144" s="56"/>
      <c r="AC144" s="59"/>
    </row>
    <row r="145" spans="1:29" ht="34.75">
      <c r="A145" s="10">
        <f t="shared" si="23"/>
        <v>142</v>
      </c>
      <c r="B145" s="43" t="s">
        <v>161</v>
      </c>
      <c r="C145" s="72">
        <f>C144</f>
        <v>19</v>
      </c>
      <c r="D145" s="64" t="s">
        <v>11</v>
      </c>
      <c r="E145" s="65">
        <f t="shared" si="22"/>
        <v>5</v>
      </c>
      <c r="F145" s="64" t="s">
        <v>11</v>
      </c>
      <c r="G145" s="66">
        <f t="shared" si="4"/>
        <v>1</v>
      </c>
      <c r="H145" s="67">
        <f>H144+1</f>
        <v>5</v>
      </c>
      <c r="I145" s="11" t="s">
        <v>165</v>
      </c>
      <c r="J145" s="41"/>
      <c r="K145" s="39"/>
      <c r="L145" s="33"/>
      <c r="M145" s="83">
        <f>$A143</f>
        <v>140</v>
      </c>
      <c r="N145" s="87">
        <f>$A87</f>
        <v>84</v>
      </c>
      <c r="O145" s="87">
        <f>$A39</f>
        <v>36</v>
      </c>
      <c r="P145" s="87">
        <f>$A49</f>
        <v>46</v>
      </c>
      <c r="Q145" s="87">
        <f>$A62</f>
        <v>59</v>
      </c>
      <c r="R145" s="87">
        <f>$A104</f>
        <v>101</v>
      </c>
      <c r="S145" s="87">
        <f>$A109</f>
        <v>106</v>
      </c>
      <c r="T145" s="87">
        <f>$A120</f>
        <v>117</v>
      </c>
      <c r="U145" s="84"/>
      <c r="V145" s="85"/>
      <c r="W145" s="53"/>
      <c r="X145" s="56"/>
      <c r="Y145" s="56"/>
      <c r="Z145" s="57"/>
      <c r="AA145" s="54"/>
      <c r="AB145" s="56"/>
      <c r="AC145" s="59"/>
    </row>
    <row r="146" spans="1:29" ht="12.45">
      <c r="A146" s="10">
        <f t="shared" si="23"/>
        <v>143</v>
      </c>
      <c r="B146" s="43" t="s">
        <v>161</v>
      </c>
      <c r="C146" s="73">
        <f>C145</f>
        <v>19</v>
      </c>
      <c r="D146" s="68" t="s">
        <v>11</v>
      </c>
      <c r="E146" s="69">
        <f t="shared" si="22"/>
        <v>5</v>
      </c>
      <c r="F146" s="68" t="s">
        <v>11</v>
      </c>
      <c r="G146" s="70">
        <f>G145+1</f>
        <v>2</v>
      </c>
      <c r="H146" s="71">
        <f>H145</f>
        <v>5</v>
      </c>
      <c r="I146" s="15" t="s">
        <v>166</v>
      </c>
      <c r="J146" s="42"/>
      <c r="K146" s="40"/>
      <c r="L146" s="32"/>
      <c r="M146" s="80">
        <f>$A120</f>
        <v>117</v>
      </c>
      <c r="N146" s="86">
        <f>$A126</f>
        <v>123</v>
      </c>
      <c r="O146" s="81"/>
      <c r="P146" s="81"/>
      <c r="Q146" s="81"/>
      <c r="R146" s="81"/>
      <c r="S146" s="81"/>
      <c r="T146" s="81"/>
      <c r="U146" s="81"/>
      <c r="V146" s="82"/>
      <c r="W146" s="53"/>
      <c r="X146" s="56"/>
      <c r="Y146" s="56"/>
      <c r="Z146" s="57"/>
      <c r="AA146" s="54"/>
      <c r="AB146" s="56"/>
      <c r="AC146" s="59"/>
    </row>
    <row r="147" spans="1:29" ht="23.15">
      <c r="A147" s="10">
        <f t="shared" si="23"/>
        <v>144</v>
      </c>
      <c r="B147" s="29" t="s">
        <v>167</v>
      </c>
      <c r="C147" s="72">
        <f>C146+1</f>
        <v>20</v>
      </c>
      <c r="D147" s="64" t="s">
        <v>11</v>
      </c>
      <c r="E147" s="65">
        <f t="shared" si="22"/>
        <v>5</v>
      </c>
      <c r="F147" s="64" t="s">
        <v>11</v>
      </c>
      <c r="G147" s="66">
        <f t="shared" si="4"/>
        <v>1</v>
      </c>
      <c r="H147" s="67">
        <f t="shared" si="5"/>
        <v>5</v>
      </c>
      <c r="I147" s="11" t="s">
        <v>168</v>
      </c>
      <c r="J147" s="41"/>
      <c r="K147" s="39"/>
      <c r="L147" s="33"/>
      <c r="M147" s="83">
        <f>$A70</f>
        <v>67</v>
      </c>
      <c r="N147" s="84"/>
      <c r="O147" s="84"/>
      <c r="P147" s="84"/>
      <c r="Q147" s="84"/>
      <c r="R147" s="84"/>
      <c r="S147" s="84"/>
      <c r="T147" s="84"/>
      <c r="U147" s="84"/>
      <c r="V147" s="85"/>
      <c r="W147" s="53"/>
      <c r="X147" s="56"/>
      <c r="Y147" s="56"/>
      <c r="Z147" s="57"/>
      <c r="AA147" s="54"/>
      <c r="AB147" s="56"/>
      <c r="AC147" s="59"/>
    </row>
    <row r="148" spans="1:29" ht="12.45">
      <c r="A148" s="10">
        <f t="shared" si="23"/>
        <v>145</v>
      </c>
      <c r="B148" s="29" t="s">
        <v>169</v>
      </c>
      <c r="C148" s="73">
        <f>C147+1</f>
        <v>21</v>
      </c>
      <c r="D148" s="68" t="s">
        <v>11</v>
      </c>
      <c r="E148" s="69">
        <f t="shared" si="22"/>
        <v>2</v>
      </c>
      <c r="F148" s="68" t="s">
        <v>11</v>
      </c>
      <c r="G148" s="70">
        <f t="shared" si="4"/>
        <v>1</v>
      </c>
      <c r="H148" s="71">
        <v>2</v>
      </c>
      <c r="I148" s="15" t="s">
        <v>170</v>
      </c>
      <c r="J148" s="16" t="s">
        <v>12</v>
      </c>
      <c r="K148" s="40"/>
      <c r="L148" s="32"/>
      <c r="M148" s="80">
        <f>$A5</f>
        <v>2</v>
      </c>
      <c r="N148" s="86">
        <f>$A19</f>
        <v>16</v>
      </c>
      <c r="O148" s="86">
        <f>$A34</f>
        <v>31</v>
      </c>
      <c r="P148" s="86">
        <f>$A43</f>
        <v>40</v>
      </c>
      <c r="Q148" s="86">
        <f>$A44</f>
        <v>41</v>
      </c>
      <c r="R148" s="86">
        <f>$A56</f>
        <v>53</v>
      </c>
      <c r="S148" s="81"/>
      <c r="T148" s="81"/>
      <c r="U148" s="81"/>
      <c r="V148" s="82"/>
      <c r="W148" s="53"/>
      <c r="X148" s="56"/>
      <c r="Y148" s="56"/>
      <c r="Z148" s="57"/>
      <c r="AA148" s="54"/>
      <c r="AB148" s="56"/>
      <c r="AC148" s="59"/>
    </row>
    <row r="149" spans="1:29" ht="46.3">
      <c r="A149" s="10">
        <f t="shared" si="23"/>
        <v>146</v>
      </c>
      <c r="B149" s="43" t="s">
        <v>169</v>
      </c>
      <c r="C149" s="72">
        <f>C148</f>
        <v>21</v>
      </c>
      <c r="D149" s="64" t="s">
        <v>11</v>
      </c>
      <c r="E149" s="65">
        <f t="shared" si="22"/>
        <v>3</v>
      </c>
      <c r="F149" s="64" t="s">
        <v>11</v>
      </c>
      <c r="G149" s="66">
        <f t="shared" si="4"/>
        <v>1</v>
      </c>
      <c r="H149" s="67">
        <v>3</v>
      </c>
      <c r="I149" s="11" t="s">
        <v>171</v>
      </c>
      <c r="J149" s="19" t="s">
        <v>13</v>
      </c>
      <c r="K149" s="20" t="s">
        <v>12</v>
      </c>
      <c r="L149" s="33"/>
      <c r="M149" s="83">
        <f>$A7</f>
        <v>4</v>
      </c>
      <c r="N149" s="87">
        <f>$A22</f>
        <v>19</v>
      </c>
      <c r="O149" s="87">
        <f>$A45</f>
        <v>42</v>
      </c>
      <c r="P149" s="87">
        <f>$A58</f>
        <v>55</v>
      </c>
      <c r="Q149" s="84"/>
      <c r="R149" s="84"/>
      <c r="S149" s="84"/>
      <c r="T149" s="84"/>
      <c r="U149" s="84"/>
      <c r="V149" s="85"/>
      <c r="W149" s="53"/>
      <c r="X149" s="56"/>
      <c r="Y149" s="56"/>
      <c r="Z149" s="57"/>
      <c r="AA149" s="54"/>
      <c r="AB149" s="56"/>
      <c r="AC149" s="59"/>
    </row>
    <row r="150" spans="1:29" ht="12.45">
      <c r="A150" s="10">
        <f t="shared" si="23"/>
        <v>147</v>
      </c>
      <c r="B150" s="43" t="s">
        <v>169</v>
      </c>
      <c r="C150" s="73">
        <f>C149</f>
        <v>21</v>
      </c>
      <c r="D150" s="68" t="s">
        <v>11</v>
      </c>
      <c r="E150" s="69">
        <f t="shared" si="22"/>
        <v>3</v>
      </c>
      <c r="F150" s="68" t="s">
        <v>11</v>
      </c>
      <c r="G150" s="70">
        <f>G149+1</f>
        <v>2</v>
      </c>
      <c r="H150" s="71">
        <f>$H149</f>
        <v>3</v>
      </c>
      <c r="I150" s="15" t="s">
        <v>172</v>
      </c>
      <c r="J150" s="21" t="s">
        <v>13</v>
      </c>
      <c r="K150" s="30" t="s">
        <v>12</v>
      </c>
      <c r="L150" s="32"/>
      <c r="M150" s="80">
        <f>$A46</f>
        <v>43</v>
      </c>
      <c r="N150" s="86">
        <f>$A148</f>
        <v>145</v>
      </c>
      <c r="O150" s="86">
        <f>$A149</f>
        <v>146</v>
      </c>
      <c r="P150" s="81"/>
      <c r="Q150" s="81"/>
      <c r="R150" s="81"/>
      <c r="S150" s="81"/>
      <c r="T150" s="81"/>
      <c r="U150" s="81"/>
      <c r="V150" s="82"/>
      <c r="W150" s="53"/>
      <c r="X150" s="56"/>
      <c r="Y150" s="56"/>
      <c r="Z150" s="57"/>
      <c r="AA150" s="54"/>
      <c r="AB150" s="56"/>
      <c r="AC150" s="59"/>
    </row>
    <row r="151" spans="1:29" ht="57.9">
      <c r="A151" s="10">
        <f t="shared" si="23"/>
        <v>148</v>
      </c>
      <c r="B151" s="43" t="s">
        <v>169</v>
      </c>
      <c r="C151" s="72">
        <f>C150</f>
        <v>21</v>
      </c>
      <c r="D151" s="64" t="s">
        <v>11</v>
      </c>
      <c r="E151" s="65">
        <f t="shared" si="22"/>
        <v>4</v>
      </c>
      <c r="F151" s="64" t="s">
        <v>11</v>
      </c>
      <c r="G151" s="66">
        <f t="shared" si="4"/>
        <v>1</v>
      </c>
      <c r="H151" s="67">
        <v>4</v>
      </c>
      <c r="I151" s="11" t="s">
        <v>173</v>
      </c>
      <c r="J151" s="41"/>
      <c r="K151" s="39"/>
      <c r="L151" s="26" t="s">
        <v>12</v>
      </c>
      <c r="M151" s="83">
        <f>$A9</f>
        <v>6</v>
      </c>
      <c r="N151" s="87">
        <f>$A25</f>
        <v>22</v>
      </c>
      <c r="O151" s="87">
        <f>$A37</f>
        <v>34</v>
      </c>
      <c r="P151" s="87">
        <f>$A47</f>
        <v>44</v>
      </c>
      <c r="Q151" s="87">
        <f>$A61</f>
        <v>58</v>
      </c>
      <c r="R151" s="87">
        <f>$A70</f>
        <v>67</v>
      </c>
      <c r="S151" s="87">
        <f>$A85</f>
        <v>82</v>
      </c>
      <c r="T151" s="87">
        <f>$A111</f>
        <v>108</v>
      </c>
      <c r="U151" s="84"/>
      <c r="V151" s="85"/>
      <c r="W151" s="53"/>
      <c r="X151" s="56"/>
      <c r="Y151" s="56"/>
      <c r="Z151" s="57"/>
      <c r="AA151" s="54"/>
      <c r="AB151" s="56"/>
      <c r="AC151" s="59"/>
    </row>
    <row r="152" spans="1:29" ht="12.45">
      <c r="A152" s="10">
        <f t="shared" si="23"/>
        <v>149</v>
      </c>
      <c r="B152" s="43" t="s">
        <v>169</v>
      </c>
      <c r="C152" s="73">
        <f>C151</f>
        <v>21</v>
      </c>
      <c r="D152" s="68" t="s">
        <v>11</v>
      </c>
      <c r="E152" s="69">
        <f t="shared" si="22"/>
        <v>4</v>
      </c>
      <c r="F152" s="68" t="s">
        <v>11</v>
      </c>
      <c r="G152" s="70">
        <f>G151+1</f>
        <v>2</v>
      </c>
      <c r="H152" s="71">
        <f>$H151</f>
        <v>4</v>
      </c>
      <c r="I152" s="15" t="s">
        <v>174</v>
      </c>
      <c r="J152" s="42"/>
      <c r="K152" s="40"/>
      <c r="L152" s="23" t="s">
        <v>12</v>
      </c>
      <c r="M152" s="80">
        <f>$A8</f>
        <v>5</v>
      </c>
      <c r="N152" s="86">
        <f>$A24</f>
        <v>21</v>
      </c>
      <c r="O152" s="86">
        <f>$A36</f>
        <v>33</v>
      </c>
      <c r="P152" s="86">
        <f>$A47</f>
        <v>44</v>
      </c>
      <c r="Q152" s="86">
        <f>$A61</f>
        <v>58</v>
      </c>
      <c r="R152" s="81"/>
      <c r="S152" s="81"/>
      <c r="T152" s="81"/>
      <c r="U152" s="81"/>
      <c r="V152" s="82"/>
      <c r="W152" s="53"/>
      <c r="X152" s="56"/>
      <c r="Y152" s="56"/>
      <c r="Z152" s="57"/>
      <c r="AA152" s="54"/>
      <c r="AB152" s="56"/>
      <c r="AC152" s="59"/>
    </row>
    <row r="153" spans="1:29" ht="34.75">
      <c r="A153" s="10">
        <f t="shared" si="23"/>
        <v>150</v>
      </c>
      <c r="B153" s="43" t="s">
        <v>169</v>
      </c>
      <c r="C153" s="72">
        <f>C152</f>
        <v>21</v>
      </c>
      <c r="D153" s="64" t="s">
        <v>11</v>
      </c>
      <c r="E153" s="65">
        <f t="shared" si="22"/>
        <v>5</v>
      </c>
      <c r="F153" s="64" t="s">
        <v>11</v>
      </c>
      <c r="G153" s="66">
        <f t="shared" si="4"/>
        <v>1</v>
      </c>
      <c r="H153" s="67">
        <f>H152+1</f>
        <v>5</v>
      </c>
      <c r="I153" s="11" t="s">
        <v>175</v>
      </c>
      <c r="J153" s="41"/>
      <c r="K153" s="39"/>
      <c r="L153" s="33"/>
      <c r="M153" s="83">
        <f>$A151</f>
        <v>148</v>
      </c>
      <c r="N153" s="87">
        <f>$A152</f>
        <v>149</v>
      </c>
      <c r="O153" s="84"/>
      <c r="P153" s="84"/>
      <c r="Q153" s="84"/>
      <c r="R153" s="84"/>
      <c r="S153" s="84"/>
      <c r="T153" s="84"/>
      <c r="U153" s="84"/>
      <c r="V153" s="85"/>
      <c r="W153" s="53"/>
      <c r="X153" s="56"/>
      <c r="Y153" s="56"/>
      <c r="Z153" s="57"/>
      <c r="AA153" s="54"/>
      <c r="AB153" s="56"/>
      <c r="AC153" s="59"/>
    </row>
  </sheetData>
  <autoFilter ref="A2:HZ153" xr:uid="{00000000-0009-0000-0000-000000000000}">
    <filterColumn colId="2" showButton="0"/>
    <filterColumn colId="3" showButton="0"/>
    <filterColumn colId="4" showButton="0"/>
    <filterColumn colId="5"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autoFilter>
  <mergeCells count="10">
    <mergeCell ref="A1:I1"/>
    <mergeCell ref="X2:Z2"/>
    <mergeCell ref="I2:I3"/>
    <mergeCell ref="H2:H3"/>
    <mergeCell ref="AB2:AC2"/>
    <mergeCell ref="A2:A3"/>
    <mergeCell ref="J2:L2"/>
    <mergeCell ref="M2:V3"/>
    <mergeCell ref="B2:B3"/>
    <mergeCell ref="C2:G3"/>
  </mergeCells>
  <phoneticPr fontId="10"/>
  <conditionalFormatting sqref="X3:X1048576">
    <cfRule type="cellIs" dxfId="7" priority="9" operator="equal">
      <formula>"―"</formula>
    </cfRule>
    <cfRule type="containsText" dxfId="6" priority="10" operator="containsText" text="赤">
      <formula>NOT(ISERROR(SEARCH("赤",X3)))</formula>
    </cfRule>
    <cfRule type="cellIs" dxfId="5" priority="11" operator="equal">
      <formula>"黄"</formula>
    </cfRule>
    <cfRule type="cellIs" dxfId="4" priority="12" operator="equal">
      <formula>"青"</formula>
    </cfRule>
  </conditionalFormatting>
  <conditionalFormatting sqref="AB1:AB1048576">
    <cfRule type="cellIs" dxfId="3" priority="1" operator="equal">
      <formula>"―"</formula>
    </cfRule>
    <cfRule type="containsText" dxfId="2" priority="2" operator="containsText" text="赤">
      <formula>NOT(ISERROR(SEARCH("赤",AB1)))</formula>
    </cfRule>
    <cfRule type="cellIs" dxfId="1" priority="3" operator="equal">
      <formula>"黄"</formula>
    </cfRule>
    <cfRule type="cellIs" dxfId="0" priority="4" operator="equal">
      <formula>"青"</formula>
    </cfRule>
  </conditionalFormatting>
  <pageMargins left="0.39370078740157483" right="0.39370078740157483" top="0.78740157480314965" bottom="0.59055118110236227" header="0.59055118110236227" footer="0.27559055118110237"/>
  <pageSetup paperSize="9" scale="77" fitToHeight="0" orientation="landscape" r:id="rId1"/>
  <headerFooter>
    <oddHeader>&amp;RRPR-PR17009 添付資料1-1　</oddHeader>
    <oddFooter>&amp;CCMLチェックリスト　&amp;P /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リスト!$A:$A</xm:f>
          </x14:formula1>
          <xm:sqref>X3:X1048576 AB1:AB1048576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workbookViewId="0">
      <selection activeCell="A3" sqref="A3"/>
    </sheetView>
  </sheetViews>
  <sheetFormatPr defaultRowHeight="11.6"/>
  <cols>
    <col min="1" max="1" width="5.6640625" style="47" bestFit="1" customWidth="1"/>
    <col min="2" max="2" width="58.4140625" customWidth="1"/>
  </cols>
  <sheetData>
    <row r="1" spans="1:2">
      <c r="A1" s="46" t="s">
        <v>176</v>
      </c>
      <c r="B1" s="45" t="s">
        <v>184</v>
      </c>
    </row>
    <row r="2" spans="1:2" ht="13.3">
      <c r="A2" s="49" t="s">
        <v>178</v>
      </c>
      <c r="B2" s="45" t="s">
        <v>191</v>
      </c>
    </row>
    <row r="3" spans="1:2" ht="13.3">
      <c r="A3" s="50" t="s">
        <v>180</v>
      </c>
      <c r="B3" s="45" t="s">
        <v>192</v>
      </c>
    </row>
    <row r="4" spans="1:2" ht="13.75" thickBot="1">
      <c r="A4" s="52" t="s">
        <v>182</v>
      </c>
      <c r="B4" s="45" t="s">
        <v>189</v>
      </c>
    </row>
    <row r="5" spans="1:2" ht="14.15" thickTop="1" thickBot="1">
      <c r="A5" s="51" t="s">
        <v>185</v>
      </c>
      <c r="B5" s="45" t="s">
        <v>190</v>
      </c>
    </row>
    <row r="6" spans="1:2" ht="12" thickTop="1"/>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ISAS_CML_checklist_ver2_7_記入欄付き</vt:lpstr>
      <vt:lpstr>リスト</vt:lpstr>
      <vt:lpstr>ISAS_CML_checklist_ver2_7_記入欄付き!Print_Titles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上野　史郎</cp:lastModifiedBy>
  <cp:lastPrinted>2018-04-24T08:44:59Z</cp:lastPrinted>
  <dcterms:modified xsi:type="dcterms:W3CDTF">2019-10-03T23:34:06Z</dcterms:modified>
</cp:coreProperties>
</file>